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1"/>
  <workbookPr codeName="ThisWorkbook" defaultThemeVersion="124226"/>
  <mc:AlternateContent xmlns:mc="http://schemas.openxmlformats.org/markup-compatibility/2006">
    <mc:Choice Requires="x15">
      <x15ac:absPath xmlns:x15ac="http://schemas.microsoft.com/office/spreadsheetml/2010/11/ac" url="https://caseypeterson.sharepoint.com/sites/MarketingIT/Shared Documents/WEBSITE/Audit Tools/"/>
    </mc:Choice>
  </mc:AlternateContent>
  <xr:revisionPtr revIDLastSave="0" documentId="8_{F6E6551B-3CAE-E443-AD3B-B3D887B21E57}" xr6:coauthVersionLast="46" xr6:coauthVersionMax="46" xr10:uidLastSave="{00000000-0000-0000-0000-000000000000}"/>
  <bookViews>
    <workbookView xWindow="0" yWindow="500" windowWidth="51200" windowHeight="26700"/>
  </bookViews>
  <sheets>
    <sheet name="Cash Reconciliation" sheetId="13" r:id="rId1"/>
    <sheet name="Tax Revenues - Modified Accrual" sheetId="19" r:id="rId2"/>
    <sheet name="Current Taxes Calculation" sheetId="21" r:id="rId3"/>
    <sheet name="Delinq Taxes Rec" sheetId="22" r:id="rId4"/>
    <sheet name="Balance Sheet Adjustments" sheetId="23" r:id="rId5"/>
    <sheet name="Due from other Govts" sheetId="12" r:id="rId6"/>
    <sheet name="Property General" sheetId="4" r:id="rId7"/>
    <sheet name="Prop Additions General" sheetId="1" r:id="rId8"/>
    <sheet name="Prop Retirement General" sheetId="2" r:id="rId9"/>
    <sheet name="Prop Sum - Food Service" sheetId="17" r:id="rId10"/>
    <sheet name="Prop Additions Food" sheetId="8" r:id="rId11"/>
    <sheet name="Prop Retirement Food" sheetId="9" r:id="rId12"/>
    <sheet name="Long-term Debt" sheetId="10" r:id="rId13"/>
    <sheet name="5 yr Maturities " sheetId="11" r:id="rId14"/>
    <sheet name="Proprietary Rev" sheetId="20" r:id="rId15"/>
  </sheets>
  <externalReferences>
    <externalReference r:id="rId16"/>
    <externalReference r:id="rId17"/>
    <externalReference r:id="rId18"/>
    <externalReference r:id="rId19"/>
    <externalReference r:id="rId20"/>
    <externalReference r:id="rId21"/>
  </externalReferences>
  <definedNames>
    <definedName name="_Order1" hidden="1">255</definedName>
    <definedName name="Checkoff">Checkoff1,Checkoff2,Checkoff3</definedName>
    <definedName name="Checkoff1">'[4]GRX-7'!$F$50:$F$52,'[4]GRX-7'!$F$60:$F$62,'[4]GRX-7'!$F$66:$F$69,'[4]GRX-7'!$F$79:$F$81,'[4]GRX-7'!$F$85:$F$87,'[4]GRX-7'!$F$91:$F$93,'[4]GRX-7'!$F$98:$F$101,'[4]GRX-7'!$P$124:$R$151,'[4]GRX-7'!$T$141:$T$146</definedName>
    <definedName name="Checkoff2">'[4]GRX-7'!$E$189:$E$198,'[4]GRX-7'!$F$207:$F$209,'[4]GRX-7'!$F$214:$F$216,'[4]GRX-7'!$F$228:$F$231,'[4]GRX-7'!$F$243:$F$246,'[4]GRX-7'!$F$258:$F$261,'[4]GRX-7'!$E$271:$E$288,'[4]GRX-7'!$I$293:$I$296,'[4]GRX-7'!$E$301:$E$304</definedName>
    <definedName name="Checkoff3">'[4]GRX-7'!$F$316:$F$319,'[4]GRX-7'!$F$336:$F$338,'[4]GRX-7'!$F$345:$F$347,'[4]GRX-7'!$F$362:$F$364</definedName>
    <definedName name="PCS">_PCS1,_PCS2</definedName>
    <definedName name="_PCS1">'[4]GRX-7'!$E$45:$T$46,'[4]GRX-7'!$E$55:$T$56,'[4]GRX-7'!$E$71:$T$75,'[4]GRX-7'!$E$104:$T$105,'[4]GRX-7'!$D$114:$T$115,'[4]GRX-7'!$E$121:$O$122,'[4]GRX-7'!$E$177:$T$179,'[4]GRX-7'!$E$183:$T$185,'[4]GRX-7'!$E$201:$T$203,'[4]GRX-7'!$E$223:$T$224,'[4]GRX-7'!$E$238:$T$239</definedName>
    <definedName name="_PCS2">'[4]GRX-7'!$E$253:$T$254,'[4]GRX-7'!$F$274:$T$275,'[4]GRX-7'!$G$307:$T$312,'[4]GRX-7'!$E$371:$T$376,'[4]GRX-7'!$E$380:$T$385</definedName>
    <definedName name="PRINT_AR01" localSheetId="0">#REF!</definedName>
    <definedName name="PRINT_AR01">#REF!</definedName>
    <definedName name="PRINT_AR03" localSheetId="0">'Cash Reconciliation'!#REF!</definedName>
    <definedName name="PRINT_AR03">'[1]Cash and Invest'!$A$25:$Q$60</definedName>
    <definedName name="PRINT_AR10">[2]Revenue!#REF!</definedName>
    <definedName name="_xlnm.Print_Area" localSheetId="10">'Prop Additions Food'!$A$1:$H$23</definedName>
    <definedName name="_xlnm.Print_Area" localSheetId="7">'Prop Additions General'!$A$1:$E$42</definedName>
    <definedName name="_xlnm.Print_Area" localSheetId="11">'Prop Retirement Food'!$B$1:$G$12</definedName>
    <definedName name="_xlnm.Print_Area" localSheetId="8">'Prop Retirement General'!$B$1:$G$28</definedName>
    <definedName name="_xlnm.Print_Area" localSheetId="9">'Prop Sum - Food Service'!$A$1:$P$48</definedName>
    <definedName name="_xlnm.Print_Area" localSheetId="6">'Property General'!$A$1:$P$91</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1" i="20" l="1"/>
  <c r="C111" i="20"/>
  <c r="B111" i="20"/>
  <c r="E111" i="20"/>
  <c r="D105" i="20"/>
  <c r="C105" i="20"/>
  <c r="B105" i="20"/>
  <c r="E105" i="20"/>
  <c r="D99" i="20"/>
  <c r="E99" i="20"/>
  <c r="C99" i="20"/>
  <c r="B99" i="20"/>
  <c r="D93" i="20"/>
  <c r="C93" i="20"/>
  <c r="B93" i="20"/>
  <c r="E93" i="20"/>
  <c r="D87" i="20"/>
  <c r="E87" i="20"/>
  <c r="C87" i="20"/>
  <c r="B87" i="20"/>
  <c r="D81" i="20"/>
  <c r="C81" i="20"/>
  <c r="B81" i="20"/>
  <c r="E81" i="20"/>
  <c r="D75" i="20"/>
  <c r="C75" i="20"/>
  <c r="B75" i="20"/>
  <c r="E75" i="20"/>
  <c r="D69" i="20"/>
  <c r="C69" i="20"/>
  <c r="B69" i="20"/>
  <c r="E69" i="20"/>
  <c r="D63" i="20"/>
  <c r="C63" i="20"/>
  <c r="B63" i="20"/>
  <c r="E63" i="20"/>
  <c r="D57" i="20"/>
  <c r="C57" i="20"/>
  <c r="B57" i="20"/>
  <c r="E57" i="20"/>
  <c r="E51" i="20"/>
  <c r="D51" i="20"/>
  <c r="D113" i="20"/>
  <c r="C51" i="20"/>
  <c r="B51" i="20"/>
  <c r="D45" i="20"/>
  <c r="C45" i="20"/>
  <c r="B45" i="20"/>
  <c r="D39" i="20"/>
  <c r="C39" i="20"/>
  <c r="B39" i="20"/>
  <c r="E39" i="20"/>
  <c r="E33" i="20"/>
  <c r="D33" i="20"/>
  <c r="C33" i="20"/>
  <c r="B33" i="20"/>
  <c r="D27" i="20"/>
  <c r="C27" i="20"/>
  <c r="C113" i="20"/>
  <c r="B27" i="20"/>
  <c r="E27" i="20"/>
  <c r="E113" i="20"/>
  <c r="D21" i="20"/>
  <c r="C21" i="20"/>
  <c r="B21" i="20"/>
  <c r="I111" i="20"/>
  <c r="H111" i="20"/>
  <c r="H113" i="20"/>
  <c r="G111" i="20"/>
  <c r="J111" i="20"/>
  <c r="I105" i="20"/>
  <c r="H105" i="20"/>
  <c r="G105" i="20"/>
  <c r="J105" i="20"/>
  <c r="I99" i="20"/>
  <c r="H99" i="20"/>
  <c r="G99" i="20"/>
  <c r="G113" i="20"/>
  <c r="I93" i="20"/>
  <c r="H93" i="20"/>
  <c r="J93" i="20"/>
  <c r="G93" i="20"/>
  <c r="I87" i="20"/>
  <c r="H87" i="20"/>
  <c r="G87" i="20"/>
  <c r="J87" i="20"/>
  <c r="I81" i="20"/>
  <c r="H81" i="20"/>
  <c r="G81" i="20"/>
  <c r="J81" i="20"/>
  <c r="I75" i="20"/>
  <c r="H75" i="20"/>
  <c r="G75" i="20"/>
  <c r="J75" i="20"/>
  <c r="I63" i="20"/>
  <c r="H63" i="20"/>
  <c r="G63" i="20"/>
  <c r="J63" i="20"/>
  <c r="I57" i="20"/>
  <c r="H57" i="20"/>
  <c r="G57" i="20"/>
  <c r="J57" i="20"/>
  <c r="I51" i="20"/>
  <c r="H51" i="20"/>
  <c r="G51" i="20"/>
  <c r="J51" i="20"/>
  <c r="I45" i="20"/>
  <c r="H45" i="20"/>
  <c r="G45" i="20"/>
  <c r="J45" i="20"/>
  <c r="I39" i="20"/>
  <c r="H39" i="20"/>
  <c r="G39" i="20"/>
  <c r="J39" i="20"/>
  <c r="I33" i="20"/>
  <c r="H33" i="20"/>
  <c r="G33" i="20"/>
  <c r="J33" i="20"/>
  <c r="I27" i="20"/>
  <c r="H27" i="20"/>
  <c r="G27" i="20"/>
  <c r="J27" i="20"/>
  <c r="I21" i="20"/>
  <c r="H21" i="20"/>
  <c r="G21" i="20"/>
  <c r="H15" i="20"/>
  <c r="I15" i="20"/>
  <c r="J15" i="20"/>
  <c r="G15" i="20"/>
  <c r="E15" i="20"/>
  <c r="C15" i="20"/>
  <c r="D15" i="20"/>
  <c r="B15" i="20"/>
  <c r="T12" i="11"/>
  <c r="T13" i="11"/>
  <c r="T14" i="11"/>
  <c r="T15" i="11"/>
  <c r="T16" i="11"/>
  <c r="T17" i="11"/>
  <c r="T18" i="11"/>
  <c r="T19" i="11"/>
  <c r="T20" i="11"/>
  <c r="T21" i="11"/>
  <c r="T22" i="11"/>
  <c r="T23" i="11"/>
  <c r="T24" i="11"/>
  <c r="T25" i="11"/>
  <c r="T11" i="11"/>
  <c r="P12" i="11"/>
  <c r="P13" i="11"/>
  <c r="P14" i="11"/>
  <c r="P15" i="11"/>
  <c r="P27" i="11"/>
  <c r="P16" i="11"/>
  <c r="P17" i="11"/>
  <c r="P18" i="11"/>
  <c r="P19" i="11"/>
  <c r="P20" i="11"/>
  <c r="P21" i="11"/>
  <c r="P22" i="11"/>
  <c r="P23" i="11"/>
  <c r="P24" i="11"/>
  <c r="P25" i="11"/>
  <c r="P11" i="11"/>
  <c r="L12" i="11"/>
  <c r="L13" i="11"/>
  <c r="L14" i="11"/>
  <c r="L15" i="11"/>
  <c r="L16" i="11"/>
  <c r="L17" i="11"/>
  <c r="L18" i="11"/>
  <c r="L19" i="11"/>
  <c r="L20" i="11"/>
  <c r="L21" i="11"/>
  <c r="L22" i="11"/>
  <c r="L23" i="11"/>
  <c r="L24" i="11"/>
  <c r="L25" i="11"/>
  <c r="L11" i="11"/>
  <c r="L27" i="11"/>
  <c r="H12" i="11"/>
  <c r="H13" i="11"/>
  <c r="H14" i="11"/>
  <c r="H15" i="11"/>
  <c r="H16" i="11"/>
  <c r="H17" i="11"/>
  <c r="H18" i="11"/>
  <c r="H19" i="11"/>
  <c r="H20" i="11"/>
  <c r="H21" i="11"/>
  <c r="H22" i="11"/>
  <c r="H23" i="11"/>
  <c r="H24" i="11"/>
  <c r="H25" i="11"/>
  <c r="H11" i="11"/>
  <c r="H27" i="11"/>
  <c r="D12" i="11"/>
  <c r="D13" i="11"/>
  <c r="D14" i="11"/>
  <c r="D15" i="11"/>
  <c r="D16" i="11"/>
  <c r="D17" i="11"/>
  <c r="D18" i="11"/>
  <c r="D19" i="11"/>
  <c r="D20" i="11"/>
  <c r="D21" i="11"/>
  <c r="D22" i="11"/>
  <c r="D23" i="11"/>
  <c r="D24" i="11"/>
  <c r="D25" i="11"/>
  <c r="D11" i="11"/>
  <c r="D27" i="11"/>
  <c r="S27" i="11"/>
  <c r="R27" i="11"/>
  <c r="O27" i="11"/>
  <c r="N27" i="11"/>
  <c r="K27" i="11"/>
  <c r="J27" i="11"/>
  <c r="G27" i="11"/>
  <c r="F27" i="11"/>
  <c r="C27" i="11"/>
  <c r="B27" i="11"/>
  <c r="A12" i="11"/>
  <c r="A13" i="11"/>
  <c r="A14" i="11"/>
  <c r="A15" i="11"/>
  <c r="A16" i="11"/>
  <c r="A17" i="11"/>
  <c r="A18" i="11"/>
  <c r="A19" i="11"/>
  <c r="A20" i="11"/>
  <c r="A21" i="11"/>
  <c r="A22" i="11"/>
  <c r="A23" i="11"/>
  <c r="A24" i="11"/>
  <c r="A25" i="11"/>
  <c r="X20" i="11"/>
  <c r="W12" i="11"/>
  <c r="W13" i="11"/>
  <c r="X13" i="11"/>
  <c r="W14" i="11"/>
  <c r="X14" i="11"/>
  <c r="W15" i="11"/>
  <c r="W16" i="11"/>
  <c r="W17" i="11"/>
  <c r="W18" i="11"/>
  <c r="X18" i="11"/>
  <c r="W19" i="11"/>
  <c r="W20" i="11"/>
  <c r="W21" i="11"/>
  <c r="X21" i="11"/>
  <c r="W22" i="11"/>
  <c r="W23" i="11"/>
  <c r="W24" i="11"/>
  <c r="W25" i="11"/>
  <c r="W11" i="11"/>
  <c r="V12" i="11"/>
  <c r="V13" i="11"/>
  <c r="V14" i="11"/>
  <c r="V15" i="11"/>
  <c r="X15" i="11"/>
  <c r="V16" i="11"/>
  <c r="X16" i="11"/>
  <c r="V17" i="11"/>
  <c r="X17" i="11"/>
  <c r="V18" i="11"/>
  <c r="V19" i="11"/>
  <c r="X19" i="11"/>
  <c r="V20" i="11"/>
  <c r="V21" i="11"/>
  <c r="V22" i="11"/>
  <c r="X22" i="11"/>
  <c r="V23" i="11"/>
  <c r="X23" i="11"/>
  <c r="V24" i="11"/>
  <c r="X24" i="11"/>
  <c r="V25" i="11"/>
  <c r="X25" i="11"/>
  <c r="V11" i="11"/>
  <c r="X11" i="11"/>
  <c r="G40" i="10"/>
  <c r="J40" i="10"/>
  <c r="G41" i="10"/>
  <c r="J41" i="10"/>
  <c r="G42" i="10"/>
  <c r="J42" i="10"/>
  <c r="G43" i="10"/>
  <c r="J43" i="10"/>
  <c r="G44" i="10"/>
  <c r="J44" i="10"/>
  <c r="G39" i="10"/>
  <c r="G45" i="10"/>
  <c r="I45" i="10"/>
  <c r="H45" i="10"/>
  <c r="E45" i="10"/>
  <c r="D45" i="10"/>
  <c r="C45" i="10"/>
  <c r="G26" i="10"/>
  <c r="J26" i="10"/>
  <c r="G27" i="10"/>
  <c r="J27" i="10"/>
  <c r="G28" i="10"/>
  <c r="J28" i="10"/>
  <c r="G29" i="10"/>
  <c r="J29" i="10"/>
  <c r="G30" i="10"/>
  <c r="J30" i="10"/>
  <c r="G31" i="10"/>
  <c r="J31" i="10"/>
  <c r="G32" i="10"/>
  <c r="J32" i="10"/>
  <c r="G33" i="10"/>
  <c r="J33" i="10"/>
  <c r="G34" i="10"/>
  <c r="J34" i="10"/>
  <c r="G25" i="10"/>
  <c r="G35" i="10"/>
  <c r="E35" i="10"/>
  <c r="C35" i="10"/>
  <c r="J13" i="10"/>
  <c r="J12" i="10"/>
  <c r="Q20" i="10"/>
  <c r="Q13" i="10"/>
  <c r="Q14" i="10"/>
  <c r="Q15" i="10"/>
  <c r="Q16" i="10"/>
  <c r="Q18" i="10"/>
  <c r="Q22" i="10"/>
  <c r="Q17" i="10"/>
  <c r="Q12" i="10"/>
  <c r="P18" i="10"/>
  <c r="P22" i="10"/>
  <c r="O18" i="10"/>
  <c r="N18" i="10"/>
  <c r="N22" i="10"/>
  <c r="O22" i="10"/>
  <c r="L18" i="10"/>
  <c r="I18" i="10"/>
  <c r="I22" i="10"/>
  <c r="H18" i="10"/>
  <c r="H22" i="10"/>
  <c r="E18" i="10"/>
  <c r="E22" i="10"/>
  <c r="D18" i="10"/>
  <c r="D22" i="10"/>
  <c r="C18" i="10"/>
  <c r="C22" i="10"/>
  <c r="G13" i="10"/>
  <c r="G14" i="10"/>
  <c r="J14" i="10"/>
  <c r="G15" i="10"/>
  <c r="J15" i="10"/>
  <c r="J18" i="10"/>
  <c r="J22" i="10"/>
  <c r="G16" i="10"/>
  <c r="J16" i="10"/>
  <c r="G17" i="10"/>
  <c r="J17" i="10"/>
  <c r="G12" i="10"/>
  <c r="G20" i="10"/>
  <c r="F13" i="9"/>
  <c r="E13" i="9"/>
  <c r="D13" i="9"/>
  <c r="C13" i="9"/>
  <c r="E10" i="9"/>
  <c r="E11" i="9"/>
  <c r="E9" i="9"/>
  <c r="G9" i="9"/>
  <c r="G13" i="9"/>
  <c r="B22" i="8"/>
  <c r="R14" i="17"/>
  <c r="R12" i="17"/>
  <c r="R16" i="17"/>
  <c r="L14" i="17"/>
  <c r="L12" i="17"/>
  <c r="P16" i="17"/>
  <c r="N16" i="17"/>
  <c r="J16" i="17"/>
  <c r="H16" i="17"/>
  <c r="F16" i="17"/>
  <c r="D16" i="17"/>
  <c r="F35" i="2"/>
  <c r="D35" i="2"/>
  <c r="C35" i="2"/>
  <c r="F28" i="2"/>
  <c r="D28" i="2"/>
  <c r="C28" i="2"/>
  <c r="F21" i="2"/>
  <c r="E21" i="2"/>
  <c r="D21" i="2"/>
  <c r="C21" i="2"/>
  <c r="G19" i="2"/>
  <c r="G18" i="2"/>
  <c r="G21" i="2"/>
  <c r="E33" i="2"/>
  <c r="G33" i="2"/>
  <c r="E32" i="2"/>
  <c r="G32" i="2"/>
  <c r="G35" i="2"/>
  <c r="E26" i="2"/>
  <c r="E28" i="2"/>
  <c r="E25" i="2"/>
  <c r="G25" i="2"/>
  <c r="E18" i="2"/>
  <c r="F15" i="2"/>
  <c r="D15" i="2"/>
  <c r="C15" i="2"/>
  <c r="G13" i="2"/>
  <c r="E13" i="2"/>
  <c r="J21" i="20"/>
  <c r="E45" i="20"/>
  <c r="B113" i="20"/>
  <c r="E21" i="20"/>
  <c r="T27" i="11"/>
  <c r="X12" i="11"/>
  <c r="V27" i="11"/>
  <c r="J20" i="10"/>
  <c r="L16" i="17"/>
  <c r="E12" i="2"/>
  <c r="G12" i="2"/>
  <c r="G15" i="2"/>
  <c r="F41" i="1"/>
  <c r="E41" i="1"/>
  <c r="D41" i="1"/>
  <c r="C41" i="1"/>
  <c r="R70" i="4"/>
  <c r="R24" i="4"/>
  <c r="R25" i="4"/>
  <c r="R26" i="4"/>
  <c r="R23" i="4"/>
  <c r="L24" i="4"/>
  <c r="L25" i="4"/>
  <c r="L26" i="4"/>
  <c r="L23" i="4"/>
  <c r="L28" i="4"/>
  <c r="J28" i="4"/>
  <c r="J30" i="4"/>
  <c r="H28" i="4"/>
  <c r="F28" i="4"/>
  <c r="D28" i="4"/>
  <c r="P20" i="4"/>
  <c r="N20" i="4"/>
  <c r="R14" i="4"/>
  <c r="R15" i="4"/>
  <c r="R16" i="4"/>
  <c r="J20" i="4"/>
  <c r="H20" i="4"/>
  <c r="H30" i="4"/>
  <c r="F20" i="4"/>
  <c r="F30" i="4"/>
  <c r="L13" i="4"/>
  <c r="R13" i="4"/>
  <c r="L14" i="4"/>
  <c r="L15" i="4"/>
  <c r="L16" i="4"/>
  <c r="L17" i="4"/>
  <c r="R17" i="4"/>
  <c r="L18" i="4"/>
  <c r="R18" i="4"/>
  <c r="L12" i="4"/>
  <c r="R12" i="4"/>
  <c r="R20" i="4"/>
  <c r="D20" i="4"/>
  <c r="D30" i="4"/>
  <c r="C11" i="23"/>
  <c r="C13" i="23"/>
  <c r="C29" i="23"/>
  <c r="C30" i="23"/>
  <c r="I35" i="23"/>
  <c r="G35" i="23"/>
  <c r="E35" i="23"/>
  <c r="C35" i="23"/>
  <c r="I71" i="21"/>
  <c r="I70" i="21"/>
  <c r="G71" i="21"/>
  <c r="G70" i="21"/>
  <c r="E71" i="21"/>
  <c r="E70" i="21"/>
  <c r="C71" i="21"/>
  <c r="C70" i="21"/>
  <c r="I68" i="21"/>
  <c r="I67" i="21"/>
  <c r="E67" i="21"/>
  <c r="I18" i="22"/>
  <c r="G18" i="22"/>
  <c r="G20" i="22"/>
  <c r="G11" i="23"/>
  <c r="G13" i="23"/>
  <c r="G29" i="23"/>
  <c r="G30" i="23"/>
  <c r="E18" i="22"/>
  <c r="C18" i="22"/>
  <c r="C67" i="21"/>
  <c r="I15" i="22"/>
  <c r="G15" i="22"/>
  <c r="E15" i="22"/>
  <c r="C15" i="22"/>
  <c r="K14" i="22"/>
  <c r="K13" i="22"/>
  <c r="G9" i="22"/>
  <c r="G23" i="22"/>
  <c r="I8" i="22"/>
  <c r="I19" i="22"/>
  <c r="G19" i="22"/>
  <c r="G68" i="21"/>
  <c r="E9" i="22"/>
  <c r="E23" i="22"/>
  <c r="C9" i="22"/>
  <c r="K7" i="22"/>
  <c r="K14" i="21"/>
  <c r="K15" i="21"/>
  <c r="E28" i="21"/>
  <c r="E30" i="21"/>
  <c r="C29" i="21"/>
  <c r="C30" i="21"/>
  <c r="I37" i="21"/>
  <c r="I39" i="21"/>
  <c r="G37" i="21"/>
  <c r="G39" i="21"/>
  <c r="G18" i="23"/>
  <c r="G23" i="23"/>
  <c r="G33" i="23"/>
  <c r="E37" i="21"/>
  <c r="E39" i="21"/>
  <c r="E18" i="23"/>
  <c r="E23" i="23"/>
  <c r="E33" i="23"/>
  <c r="C37" i="21"/>
  <c r="K37" i="21"/>
  <c r="C39" i="21"/>
  <c r="C18" i="23"/>
  <c r="C23" i="23"/>
  <c r="C33" i="23"/>
  <c r="K36" i="21"/>
  <c r="K35" i="21"/>
  <c r="I29" i="21"/>
  <c r="I28" i="21"/>
  <c r="I30" i="21"/>
  <c r="I41" i="21"/>
  <c r="I43" i="21"/>
  <c r="I25" i="21"/>
  <c r="K24" i="21"/>
  <c r="G29" i="21"/>
  <c r="E29" i="21"/>
  <c r="G25" i="21"/>
  <c r="I17" i="21"/>
  <c r="E17" i="21"/>
  <c r="K16" i="21"/>
  <c r="K13" i="21"/>
  <c r="K12" i="21"/>
  <c r="I9" i="22"/>
  <c r="I23" i="22"/>
  <c r="I20" i="22"/>
  <c r="C19" i="22"/>
  <c r="K8" i="22"/>
  <c r="E19" i="22"/>
  <c r="E68" i="21"/>
  <c r="E20" i="22"/>
  <c r="E11" i="23"/>
  <c r="E13" i="23"/>
  <c r="E29" i="23"/>
  <c r="E30" i="23"/>
  <c r="G28" i="21"/>
  <c r="G30" i="21"/>
  <c r="G6" i="23"/>
  <c r="G8" i="23"/>
  <c r="G26" i="23"/>
  <c r="G27" i="23"/>
  <c r="K21" i="21"/>
  <c r="C28" i="21"/>
  <c r="K11" i="21"/>
  <c r="C17" i="21"/>
  <c r="G17" i="21"/>
  <c r="K22" i="21"/>
  <c r="C25" i="21"/>
  <c r="E25" i="21"/>
  <c r="C20" i="22"/>
  <c r="C23" i="22"/>
  <c r="C68" i="21"/>
  <c r="I18" i="23"/>
  <c r="I23" i="23"/>
  <c r="I33" i="23"/>
  <c r="I6" i="23"/>
  <c r="I8" i="23"/>
  <c r="I26" i="23"/>
  <c r="I27" i="23"/>
  <c r="I11" i="23"/>
  <c r="I13" i="23"/>
  <c r="I29" i="23"/>
  <c r="I30" i="23"/>
  <c r="D55" i="19"/>
  <c r="V37" i="19"/>
  <c r="V31" i="19"/>
  <c r="U31" i="19"/>
  <c r="U37" i="19"/>
  <c r="S31" i="19"/>
  <c r="S37" i="19"/>
  <c r="R31" i="19"/>
  <c r="R37" i="19"/>
  <c r="Q31" i="19"/>
  <c r="Q37" i="19"/>
  <c r="O31" i="19"/>
  <c r="O37" i="19"/>
  <c r="N31" i="19"/>
  <c r="N37" i="19"/>
  <c r="M31" i="19"/>
  <c r="M37" i="19"/>
  <c r="K31" i="19"/>
  <c r="K37" i="19"/>
  <c r="J31" i="19"/>
  <c r="J37" i="19"/>
  <c r="H35" i="19"/>
  <c r="H34" i="19"/>
  <c r="H37" i="19"/>
  <c r="F37" i="19"/>
  <c r="E37" i="19"/>
  <c r="D37" i="19"/>
  <c r="C37" i="19"/>
  <c r="B37" i="19"/>
  <c r="X20" i="19"/>
  <c r="X24" i="19"/>
  <c r="X25" i="19"/>
  <c r="F31" i="19"/>
  <c r="E31" i="19"/>
  <c r="D31" i="19"/>
  <c r="E55" i="19"/>
  <c r="C31" i="19"/>
  <c r="B31" i="19"/>
  <c r="C55" i="19"/>
  <c r="H19" i="19"/>
  <c r="X19" i="19"/>
  <c r="H20" i="19"/>
  <c r="H21" i="19"/>
  <c r="X21" i="19"/>
  <c r="H22" i="19"/>
  <c r="X22" i="19"/>
  <c r="H23" i="19"/>
  <c r="X23" i="19"/>
  <c r="H24" i="19"/>
  <c r="H25" i="19"/>
  <c r="H26" i="19"/>
  <c r="X26" i="19"/>
  <c r="H27" i="19"/>
  <c r="X27" i="19"/>
  <c r="H28" i="19"/>
  <c r="X28" i="19"/>
  <c r="H29" i="19"/>
  <c r="X29" i="19"/>
  <c r="H18" i="19"/>
  <c r="X18" i="19"/>
  <c r="E43" i="19"/>
  <c r="E48" i="19"/>
  <c r="F58" i="19"/>
  <c r="J42" i="19"/>
  <c r="C41" i="19"/>
  <c r="C43" i="19"/>
  <c r="C48" i="19"/>
  <c r="F57" i="19"/>
  <c r="I65" i="21"/>
  <c r="I75" i="21"/>
  <c r="I58" i="21"/>
  <c r="I60" i="21"/>
  <c r="I62" i="21"/>
  <c r="I52" i="21"/>
  <c r="I15" i="23"/>
  <c r="I17" i="23"/>
  <c r="I19" i="23"/>
  <c r="I21" i="23"/>
  <c r="I32" i="23"/>
  <c r="I34" i="23"/>
  <c r="I50" i="21"/>
  <c r="I53" i="21"/>
  <c r="E78" i="21"/>
  <c r="E6" i="23"/>
  <c r="E8" i="23"/>
  <c r="E26" i="23"/>
  <c r="E27" i="23"/>
  <c r="E41" i="21"/>
  <c r="E43" i="21"/>
  <c r="F55" i="19"/>
  <c r="F60" i="19"/>
  <c r="K30" i="21"/>
  <c r="C78" i="21"/>
  <c r="C6" i="23"/>
  <c r="C8" i="23"/>
  <c r="C26" i="23"/>
  <c r="C27" i="23"/>
  <c r="C41" i="21"/>
  <c r="C43" i="21"/>
  <c r="X31" i="19"/>
  <c r="J113" i="20"/>
  <c r="X27" i="11"/>
  <c r="W27" i="11"/>
  <c r="I113" i="20"/>
  <c r="E15" i="2"/>
  <c r="J25" i="10"/>
  <c r="J35" i="10"/>
  <c r="K39" i="21"/>
  <c r="L20" i="4"/>
  <c r="L30" i="4"/>
  <c r="R30" i="4"/>
  <c r="G18" i="10"/>
  <c r="G22" i="10"/>
  <c r="E35" i="2"/>
  <c r="J39" i="10"/>
  <c r="J45" i="10"/>
  <c r="G41" i="21"/>
  <c r="G43" i="21"/>
  <c r="J99" i="20"/>
  <c r="G26" i="2"/>
  <c r="G28" i="2"/>
  <c r="H31" i="19"/>
  <c r="G67" i="21"/>
  <c r="G78" i="21"/>
  <c r="G58" i="21"/>
  <c r="G60" i="21"/>
  <c r="G62" i="21"/>
  <c r="G52" i="21"/>
  <c r="G50" i="21"/>
  <c r="G65" i="21"/>
  <c r="G75" i="21"/>
  <c r="G15" i="23"/>
  <c r="G17" i="23"/>
  <c r="G19" i="23"/>
  <c r="G21" i="23"/>
  <c r="G32" i="23"/>
  <c r="G34" i="23"/>
  <c r="G53" i="21"/>
  <c r="C15" i="23"/>
  <c r="C17" i="23"/>
  <c r="C19" i="23"/>
  <c r="C21" i="23"/>
  <c r="C32" i="23"/>
  <c r="C34" i="23"/>
  <c r="C50" i="21"/>
  <c r="C58" i="21"/>
  <c r="C60" i="21"/>
  <c r="C62" i="21"/>
  <c r="K62" i="21"/>
  <c r="C52" i="21"/>
  <c r="C65" i="21"/>
  <c r="C75" i="21"/>
  <c r="C53" i="21"/>
  <c r="E52" i="21"/>
  <c r="E65" i="21"/>
  <c r="E75" i="21"/>
  <c r="E53" i="21"/>
  <c r="E50" i="21"/>
  <c r="E15" i="23"/>
  <c r="E17" i="23"/>
  <c r="E19" i="23"/>
  <c r="E21" i="23"/>
  <c r="E32" i="23"/>
  <c r="E34" i="23"/>
  <c r="E58" i="21"/>
  <c r="E60" i="21"/>
  <c r="E62" i="21"/>
</calcChain>
</file>

<file path=xl/comments1.xml><?xml version="1.0" encoding="utf-8"?>
<comments xmlns="http://schemas.openxmlformats.org/spreadsheetml/2006/main">
  <authors>
    <author>Leah Bifulco</author>
  </authors>
  <commentList>
    <comment ref="A54" authorId="0" shapeId="0">
      <text>
        <r>
          <rPr>
            <b/>
            <sz val="9"/>
            <color indexed="81"/>
            <rFont val="Tahoma"/>
            <family val="2"/>
          </rPr>
          <t>Enter amounts as negative numbers</t>
        </r>
      </text>
    </comment>
    <comment ref="A69" authorId="0" shapeId="0">
      <text>
        <r>
          <rPr>
            <b/>
            <sz val="9"/>
            <color indexed="81"/>
            <rFont val="Tahoma"/>
            <family val="2"/>
          </rPr>
          <t>Must complete Delinq Tax Rec tab to complete this section.</t>
        </r>
      </text>
    </comment>
    <comment ref="A72" authorId="0" shapeId="0">
      <text>
        <r>
          <rPr>
            <b/>
            <sz val="9"/>
            <color indexed="81"/>
            <rFont val="Tahoma"/>
            <family val="2"/>
          </rPr>
          <t>Enter amounts as negative numbers.</t>
        </r>
      </text>
    </comment>
  </commentList>
</comments>
</file>

<file path=xl/sharedStrings.xml><?xml version="1.0" encoding="utf-8"?>
<sst xmlns="http://schemas.openxmlformats.org/spreadsheetml/2006/main" count="570" uniqueCount="374">
  <si>
    <t>Input in shaded areas only.  Insert columns as needed.</t>
  </si>
  <si>
    <t>Acct. #</t>
  </si>
  <si>
    <t>Item Description</t>
  </si>
  <si>
    <t>Total Additions</t>
  </si>
  <si>
    <t>Asset</t>
  </si>
  <si>
    <t>Accum.</t>
  </si>
  <si>
    <t>Net Book</t>
  </si>
  <si>
    <t>Cash</t>
  </si>
  <si>
    <t>Cost</t>
  </si>
  <si>
    <t>Depr.</t>
  </si>
  <si>
    <t>Value</t>
  </si>
  <si>
    <t>Received</t>
  </si>
  <si>
    <t>Gain (Loss)</t>
  </si>
  <si>
    <t>AUDIT</t>
  </si>
  <si>
    <t>BALANCE</t>
  </si>
  <si>
    <t>ADDITIONS</t>
  </si>
  <si>
    <t>DELETIONS</t>
  </si>
  <si>
    <t>Subtotal Property and Equipment</t>
  </si>
  <si>
    <t>9</t>
  </si>
  <si>
    <t>Net Property and Equipment</t>
  </si>
  <si>
    <t>NOTES</t>
  </si>
  <si>
    <t>1&gt;</t>
  </si>
  <si>
    <t>During scan of client G/L, noticed $10,144 for the sale of surplus property that was scrapped in prioer years.  Amount is immaterial.  P/F/W.</t>
  </si>
  <si>
    <t>Traced to FY01 deprecation register noting agreement of amounts.</t>
  </si>
  <si>
    <t>SCOPE: Accumulated depreciation on items retired during FY01 and adjustments required for GASB 34 implementation.</t>
  </si>
  <si>
    <t>Traced to FY03 depreciation register noting agreement of amounts.</t>
  </si>
  <si>
    <t>SCOPE: Ending balances for accumulated deprecation and historical costs for property and equipment.</t>
  </si>
  <si>
    <t>Per review of the clients depreciation register noted the following lives to be used to depreciate the above property and equipment.</t>
  </si>
  <si>
    <t>Equipment - All 10 years except busses which are 15 years</t>
  </si>
  <si>
    <t>Improvements - 20 years</t>
  </si>
  <si>
    <t>Buildings - 50 years</t>
  </si>
  <si>
    <t>Annexes - 25 years</t>
  </si>
  <si>
    <t>2&gt;</t>
  </si>
  <si>
    <t>The client calculates deprecation on an annual basis.  Depreciation is not calculated on items retired during the year.</t>
  </si>
  <si>
    <t>Pass all adjustments as most items are fully depreciated at the time of retirement and therefore any depreciation not</t>
  </si>
  <si>
    <t xml:space="preserve">recorded would be immaterial.  Also, client does not record partial-year depreciation for first year additions, and </t>
  </si>
  <si>
    <t>per discussion with DLA, this procedure is being recommended by the State.  FWNCN</t>
  </si>
  <si>
    <t>3&gt;</t>
  </si>
  <si>
    <t>Recalculated deprecation on judgmentally selected assets included in the client's depreciation schedule noting agreement</t>
  </si>
  <si>
    <t>of amounts.  Based on this tests and the useful lives shown above noted deprecation expense to be reasonable.</t>
  </si>
  <si>
    <t>4&gt;</t>
  </si>
  <si>
    <t>Client's capitalization policy is $5,000.</t>
  </si>
  <si>
    <t>TOTAL</t>
  </si>
  <si>
    <t>SCHOOL BUILDINGS</t>
  </si>
  <si>
    <t>PROPERTY ADDITIONS GENERAL FIXED ASSETS FUND</t>
  </si>
  <si>
    <t>IMPROVEMENTS - OTHER</t>
  </si>
  <si>
    <t>EQUIPMENT - LOCAL FUNDS</t>
  </si>
  <si>
    <t>PROPERTY ADDITIONS FOOD SERVICES</t>
  </si>
  <si>
    <t>PROPERTY RETIREMENTS GENERAL FIXED ASSETS FUND</t>
  </si>
  <si>
    <t>TOTAL BUILDINGS</t>
  </si>
  <si>
    <t>TOTAL IMPROVEMENTS</t>
  </si>
  <si>
    <t>TOTAL EQUIPMENT</t>
  </si>
  <si>
    <t>PROPERTY RETIREMENTS FOOD SERVICE</t>
  </si>
  <si>
    <t>LONG-TERM DEBT</t>
  </si>
  <si>
    <t>Balance</t>
  </si>
  <si>
    <t>Payments/</t>
  </si>
  <si>
    <t>Additions</t>
  </si>
  <si>
    <t>Retirements</t>
  </si>
  <si>
    <t>Total</t>
  </si>
  <si>
    <t xml:space="preserve">  Total General L-T Liabilities</t>
  </si>
  <si>
    <t>Maturities of Long-term debt</t>
  </si>
  <si>
    <t>Interest</t>
  </si>
  <si>
    <t>Totals</t>
  </si>
  <si>
    <t xml:space="preserve">Amounts Due </t>
  </si>
  <si>
    <t>in one Year</t>
  </si>
  <si>
    <t>Due from Other Governments</t>
  </si>
  <si>
    <t>Depreciation</t>
  </si>
  <si>
    <t>Total Instruction</t>
  </si>
  <si>
    <t>Total Support Services</t>
  </si>
  <si>
    <t>Total Community Services</t>
  </si>
  <si>
    <t>Total Cocurricular Activities</t>
  </si>
  <si>
    <t>Other Nonprogrammed Costs</t>
  </si>
  <si>
    <t>Depreciation Unallocated</t>
  </si>
  <si>
    <t>Allocaiton</t>
  </si>
  <si>
    <t>LAND</t>
  </si>
  <si>
    <t>TOTAL LAND</t>
  </si>
  <si>
    <t>Governmental Activities:</t>
  </si>
  <si>
    <t>Name of government</t>
  </si>
  <si>
    <t>amount</t>
  </si>
  <si>
    <t>Checking Account Reconciliations</t>
  </si>
  <si>
    <t>Description</t>
  </si>
  <si>
    <t>Balance Per Bank</t>
  </si>
  <si>
    <t>Less: Outstanding Checks</t>
  </si>
  <si>
    <t>Add: Deposits In Transit</t>
  </si>
  <si>
    <t>Other Reconciling Items:</t>
  </si>
  <si>
    <t>Balance Per Book</t>
  </si>
  <si>
    <t>FULL</t>
  </si>
  <si>
    <t>REDUCED</t>
  </si>
  <si>
    <t>PRICE</t>
  </si>
  <si>
    <t>Total Paid Meals</t>
  </si>
  <si>
    <t>Actual Meal Price</t>
  </si>
  <si>
    <t>Revenue From Secondary</t>
  </si>
  <si>
    <t>Revenue From Elementary</t>
  </si>
  <si>
    <t>Land</t>
  </si>
  <si>
    <t>School Buildings</t>
  </si>
  <si>
    <t>Improvements</t>
  </si>
  <si>
    <t>Equipment</t>
  </si>
  <si>
    <t>Equipment- Local Fund</t>
  </si>
  <si>
    <t>Please complete shaded cells.  Only include account on this schedule that had reconciling items as of year end.</t>
  </si>
  <si>
    <t xml:space="preserve"> </t>
  </si>
  <si>
    <t>PER BOOKS</t>
  </si>
  <si>
    <t>AUDIT ADJUSTEMNTS</t>
  </si>
  <si>
    <t>TRANSFERS/</t>
  </si>
  <si>
    <t>ADJUSTMENTS</t>
  </si>
  <si>
    <t>DEBIT</t>
  </si>
  <si>
    <t>CREDIT</t>
  </si>
  <si>
    <t>PER AUDIT</t>
  </si>
  <si>
    <t xml:space="preserve">EXPENDITURE ACCOUNT IN WHICH CAPITAL OUTLAY WAS RECORDED IN THE FUND </t>
  </si>
  <si>
    <t>GENERAL FIXED ASSETS</t>
  </si>
  <si>
    <t>Food Service Fund Property and Equipment Summary</t>
  </si>
  <si>
    <t>Per Books</t>
  </si>
  <si>
    <t>Audit</t>
  </si>
  <si>
    <t>Audit Adjustments</t>
  </si>
  <si>
    <t>Debit</t>
  </si>
  <si>
    <t>Credit</t>
  </si>
  <si>
    <t>Per Audit</t>
  </si>
  <si>
    <t xml:space="preserve">Accrued </t>
  </si>
  <si>
    <t>Expense</t>
  </si>
  <si>
    <t>Paid</t>
  </si>
  <si>
    <t>Principal</t>
  </si>
  <si>
    <t>Please provide a detailed description for other reconciling items.</t>
  </si>
  <si>
    <t>Input in shaded areas only.  Insert columns as needed.  Modify account numbers and description to correspond to your general ledger accounts.</t>
  </si>
  <si>
    <t>Input in shaded areas only.  Insert columns as needed.  Modify account numbers and descriptions to correspond with your general ledger.</t>
  </si>
  <si>
    <t xml:space="preserve">Modify account numbers and descriptions to correspond to your general </t>
  </si>
  <si>
    <t>on the prior tab.</t>
  </si>
  <si>
    <t>ledgers.  Total additions for each account should agree to additions shown</t>
  </si>
  <si>
    <t>Property retirements for each account should correspond to the totals on the "Property General" tab.</t>
  </si>
  <si>
    <t>Total additions for each account should agree to the totals shown on the previous tab.</t>
  </si>
  <si>
    <t>Input in shaded areas only.  Insert columns as needed.  Modify account descriptions to correspond to your long-term debt information.</t>
  </si>
  <si>
    <t xml:space="preserve">Detail out the amounts due from other governments.  List the name of the </t>
  </si>
  <si>
    <t>government and the amount due.</t>
  </si>
  <si>
    <t>936-000835</t>
  </si>
  <si>
    <t>936-001940</t>
  </si>
  <si>
    <t>90 201</t>
  </si>
  <si>
    <t>90 202</t>
  </si>
  <si>
    <t>90 203</t>
  </si>
  <si>
    <t>90 204</t>
  </si>
  <si>
    <t>BUILDINGS</t>
  </si>
  <si>
    <t xml:space="preserve">EQUIPMENT - LOCAL </t>
  </si>
  <si>
    <t>90 208</t>
  </si>
  <si>
    <t>90 210</t>
  </si>
  <si>
    <t>90 211</t>
  </si>
  <si>
    <t>ACCUM DEPRECIATION - EQUIPMENT</t>
  </si>
  <si>
    <t>ACCUM DEPRECIATION - BUILDINGS</t>
  </si>
  <si>
    <t>ACCUM DEPR - IMPROVE NOT BLDGS</t>
  </si>
  <si>
    <t>EQUIPMENT - LOCAL</t>
  </si>
  <si>
    <t>Debt Issuance Costs</t>
  </si>
  <si>
    <t>ADULT</t>
  </si>
  <si>
    <t>SECONDARY BREAKFAST</t>
  </si>
  <si>
    <t>ELEMENTARY LUNCH</t>
  </si>
  <si>
    <t>ELEMENTARY BREAKFAST</t>
  </si>
  <si>
    <t>Account</t>
  </si>
  <si>
    <t>Wells Fargo
118-1500270</t>
  </si>
  <si>
    <t>Wells Fargo
118-0010890</t>
  </si>
  <si>
    <t>Bank of the West</t>
  </si>
  <si>
    <t>Library Books</t>
  </si>
  <si>
    <t>90 205</t>
  </si>
  <si>
    <t>90 209</t>
  </si>
  <si>
    <t>ACCUM DEPRECIATION - LIBRARY BOOKS</t>
  </si>
  <si>
    <t>Accrued Leave- Vacation</t>
  </si>
  <si>
    <t>SECONDARY LUNCH</t>
  </si>
  <si>
    <t>MILK SALES</t>
  </si>
  <si>
    <t>Actual Milk Price</t>
  </si>
  <si>
    <t>Revenue From Milk</t>
  </si>
  <si>
    <t>Paid Ala-1 Meals</t>
  </si>
  <si>
    <t>Revenue from Ala Carte 2</t>
  </si>
  <si>
    <t>Revenue from Ala Carte 1</t>
  </si>
  <si>
    <t>Paid Elem. Seconds</t>
  </si>
  <si>
    <t>Revenue from Elem. Seconds</t>
  </si>
  <si>
    <t>Paid Secondary Seconds</t>
  </si>
  <si>
    <t>Revenues from Sec. Seconds</t>
  </si>
  <si>
    <t>Schedule of Cash and Equivalents</t>
  </si>
  <si>
    <t>Hot Springs School District No. 23-2</t>
  </si>
  <si>
    <t>Bank</t>
  </si>
  <si>
    <t>Property Tax Revenues and Receivables</t>
  </si>
  <si>
    <t>Year End</t>
  </si>
  <si>
    <t>Period of Availability</t>
  </si>
  <si>
    <t>Property Taxes</t>
  </si>
  <si>
    <t>Intermediate Sources</t>
  </si>
  <si>
    <t>State Sources</t>
  </si>
  <si>
    <t>Federal Sources</t>
  </si>
  <si>
    <t>Total Taxes</t>
  </si>
  <si>
    <t xml:space="preserve">Mobile </t>
  </si>
  <si>
    <t>Penalties</t>
  </si>
  <si>
    <t>Tax Deed</t>
  </si>
  <si>
    <t>County</t>
  </si>
  <si>
    <t>Gross</t>
  </si>
  <si>
    <t>Severance</t>
  </si>
  <si>
    <t>Forest</t>
  </si>
  <si>
    <t>Payment in</t>
  </si>
  <si>
    <t>Bankhead</t>
  </si>
  <si>
    <t>Revenue in</t>
  </si>
  <si>
    <t>Collected by</t>
  </si>
  <si>
    <t>Current</t>
  </si>
  <si>
    <t>Delinquent</t>
  </si>
  <si>
    <t>Home</t>
  </si>
  <si>
    <t>&amp; Interest</t>
  </si>
  <si>
    <t>Revenue</t>
  </si>
  <si>
    <t>Subtotal</t>
  </si>
  <si>
    <t>Apportionment</t>
  </si>
  <si>
    <t>State Fines</t>
  </si>
  <si>
    <t>Franchise</t>
  </si>
  <si>
    <t>Receipts</t>
  </si>
  <si>
    <t>Tax</t>
  </si>
  <si>
    <t>Service</t>
  </si>
  <si>
    <t>Lieu of Taxes</t>
  </si>
  <si>
    <t>Jones</t>
  </si>
  <si>
    <t>the County</t>
  </si>
  <si>
    <t>July</t>
  </si>
  <si>
    <t>August</t>
  </si>
  <si>
    <t>September</t>
  </si>
  <si>
    <t>October</t>
  </si>
  <si>
    <t>November</t>
  </si>
  <si>
    <t>December</t>
  </si>
  <si>
    <t>January</t>
  </si>
  <si>
    <t>February</t>
  </si>
  <si>
    <t>March</t>
  </si>
  <si>
    <t>April</t>
  </si>
  <si>
    <t>May</t>
  </si>
  <si>
    <t>June</t>
  </si>
  <si>
    <t>Cash Basis Revenue</t>
  </si>
  <si>
    <t>Subsequent Cash Receipts</t>
  </si>
  <si>
    <t>Total Levy</t>
  </si>
  <si>
    <t>Property Tax Receivable</t>
  </si>
  <si>
    <t>Current Portion per Confirmation</t>
  </si>
  <si>
    <t>Current Property Tax Revenue Over (Under)</t>
  </si>
  <si>
    <t>The Amounts Intended to Finance Fiscal Year</t>
  </si>
  <si>
    <t>Please update all cells highlighed in grey</t>
  </si>
  <si>
    <t>90 206.1</t>
  </si>
  <si>
    <t>Assets Held - Not In Use</t>
  </si>
  <si>
    <t>90 207</t>
  </si>
  <si>
    <t>Vehicles</t>
  </si>
  <si>
    <t>51 204</t>
  </si>
  <si>
    <t>51 208</t>
  </si>
  <si>
    <t>ACCUM. DEPR - EQUIPMENT LOCAL</t>
  </si>
  <si>
    <t>Premiums/Discounts on C.O. Certificates</t>
  </si>
  <si>
    <t>Food Service Revenue</t>
  </si>
  <si>
    <t>LUNCH ALA CARTE 1 SALES</t>
  </si>
  <si>
    <t>BREAKFAST ALA CARTE-Entrée</t>
  </si>
  <si>
    <t>Paid Bkfst Ala Carte Meals</t>
  </si>
  <si>
    <t>BREAKFAST ALA CARTE-Cereal</t>
  </si>
  <si>
    <t>ELEMENTARY- DOUBLE</t>
  </si>
  <si>
    <t>SECONDARY-DOUBLE</t>
  </si>
  <si>
    <t>LUNCH Extra Entrée</t>
  </si>
  <si>
    <t>Paid  Extra Entrée</t>
  </si>
  <si>
    <t>Revenues from Extra Entrée</t>
  </si>
  <si>
    <t>COOKIE SALES</t>
  </si>
  <si>
    <t>Total Cookies</t>
  </si>
  <si>
    <t>Actual Cookie Price</t>
  </si>
  <si>
    <t>Revenues from Cookie Sales</t>
  </si>
  <si>
    <t>Total Paid Milk</t>
  </si>
  <si>
    <t>PIZZA ALA-2</t>
  </si>
  <si>
    <t>Paid Pizza Ala Carte</t>
  </si>
  <si>
    <t>Actual Pizza Price</t>
  </si>
  <si>
    <t>Revenue From Pizza</t>
  </si>
  <si>
    <t>CRUISIN CAFÉ MEALS-ALA CARTE</t>
  </si>
  <si>
    <t>Paid Cruisin Café Meals</t>
  </si>
  <si>
    <t>Actual Cruisin Cafe Price</t>
  </si>
  <si>
    <t>Revenue From Cruisin Café</t>
  </si>
  <si>
    <t>CRUISIN CAFÉ MEALS</t>
  </si>
  <si>
    <t>MISC</t>
  </si>
  <si>
    <t>Total Misc</t>
  </si>
  <si>
    <t>Actual Misc Price</t>
  </si>
  <si>
    <t>Revenue From Misc</t>
  </si>
  <si>
    <t>BOTTLED WATER</t>
  </si>
  <si>
    <t>Total Bottled Water</t>
  </si>
  <si>
    <t>Actual Bottled Water Price</t>
  </si>
  <si>
    <t>Please fill out the 2013 columns in grey</t>
  </si>
  <si>
    <t>Client Name</t>
  </si>
  <si>
    <t>**Name**  **Account number**</t>
  </si>
  <si>
    <t>YE Date</t>
  </si>
  <si>
    <t>For the Year Ended 6/30/__</t>
  </si>
  <si>
    <t>20__ Tax Levy Payable in 20__</t>
  </si>
  <si>
    <t>Amount Applicable to FY 20__</t>
  </si>
  <si>
    <t>PY amounts</t>
  </si>
  <si>
    <t>_______ County</t>
  </si>
  <si>
    <t>July 20__</t>
  </si>
  <si>
    <t>August 20__</t>
  </si>
  <si>
    <t>Reconciliation to Modified</t>
  </si>
  <si>
    <t>Accrual Basis Revenues</t>
  </si>
  <si>
    <t>Less Amounts Received in Advance-FY 20__</t>
  </si>
  <si>
    <t>Add Amounts Received in Advance - FY 20__</t>
  </si>
  <si>
    <t>Total Government Wide Modified Revenue</t>
  </si>
  <si>
    <t>PBC</t>
  </si>
  <si>
    <t>Taxes Receivable</t>
  </si>
  <si>
    <t>Fund</t>
  </si>
  <si>
    <t>General</t>
  </si>
  <si>
    <t>Capital Outlay</t>
  </si>
  <si>
    <t>Special Education</t>
  </si>
  <si>
    <t>Pension</t>
  </si>
  <si>
    <t>Current Property Taxes Uncollected per County</t>
  </si>
  <si>
    <t>Check Totals</t>
  </si>
  <si>
    <t>Total Receivable per County</t>
  </si>
  <si>
    <t>Add: Current Property Taxes received in July for June</t>
  </si>
  <si>
    <t>of this FY</t>
  </si>
  <si>
    <t>Total June Collections Rec'd in July</t>
  </si>
  <si>
    <t>Current Property TaxesReceivable:</t>
  </si>
  <si>
    <t>Total Receivable</t>
  </si>
  <si>
    <t>Total Tax Levy for Calendar Year that Crosses Last</t>
  </si>
  <si>
    <t>Half of the Fiscal Year</t>
  </si>
  <si>
    <t>Multiply by 50%</t>
  </si>
  <si>
    <t>Budget Levy</t>
  </si>
  <si>
    <t>Does the Receivable Exceed the Budget Levy?</t>
  </si>
  <si>
    <t>DEFERRED REVENUE CALCULATION</t>
  </si>
  <si>
    <t>If "YES" above, complete this section:</t>
  </si>
  <si>
    <t>Note: If receivable exceeds budget levy, then less in revenue was collected than budgeted for.  The District may recognize revenue up to the amount of 50% of the budget levy if received within the District's period of availability.</t>
  </si>
  <si>
    <t>Deferred Revenue = Current taxes Receivable</t>
  </si>
  <si>
    <t>Less: Collections Rec'd in July after FY</t>
  </si>
  <si>
    <t>Less: Collections Rec'd in August after FY</t>
  </si>
  <si>
    <t>Total Deferred Revenue</t>
  </si>
  <si>
    <t>Deferred Revenue Check: Is it Less than Budget Levy?</t>
  </si>
  <si>
    <t>If Yes:</t>
  </si>
  <si>
    <t>Deferred Revenue: Levied for Future Period</t>
  </si>
  <si>
    <t>If "NO" above, complete this section:</t>
  </si>
  <si>
    <t>50% of the Current Budget Levy</t>
  </si>
  <si>
    <t>Plus: Delinquent Receivables</t>
  </si>
  <si>
    <t>Less: Delinquent Receipts Received in July after FY</t>
  </si>
  <si>
    <t>Less: Delinquent Receipts Received in August after FY</t>
  </si>
  <si>
    <t>Final Deferred Revenue</t>
  </si>
  <si>
    <t>YE</t>
  </si>
  <si>
    <t>County 1 - 2019 payable 2020</t>
  </si>
  <si>
    <t>County 2  - 2019 payable 2020</t>
  </si>
  <si>
    <t>County 1 - Mobile Home 2019 pay 2020</t>
  </si>
  <si>
    <t>County 2 - Mobile Home 2019 pay 2020</t>
  </si>
  <si>
    <t>County 2 - Utility 2020</t>
  </si>
  <si>
    <t>County 1 - Utility 2019</t>
  </si>
  <si>
    <t>County 1</t>
  </si>
  <si>
    <t>County 2</t>
  </si>
  <si>
    <t>Should equal Cell C45 on Taxes Revenues - Modified Accrual Tab</t>
  </si>
  <si>
    <t>Cell K30 in Current Taxes Calculation Tab</t>
  </si>
  <si>
    <t xml:space="preserve">County 1 </t>
  </si>
  <si>
    <t>Should equal Cell C41 on Taxes Revenues - Modified Accrual Tab</t>
  </si>
  <si>
    <t>Current Taxes Receivable</t>
  </si>
  <si>
    <t>County2</t>
  </si>
  <si>
    <t>Insert/Delete Funds, as needed</t>
  </si>
  <si>
    <t>Insert Information in Gray Cells</t>
  </si>
  <si>
    <t>Delinquent Property Taxes Uncollected per County</t>
  </si>
  <si>
    <t>Add: Delinquent Property Taxes received in July for June</t>
  </si>
  <si>
    <t>Delinquent Property TaxesReceivable:</t>
  </si>
  <si>
    <t>Total Delinquent Deferred</t>
  </si>
  <si>
    <t>Current Taxes Receivable per Calculation</t>
  </si>
  <si>
    <t>XX-110 ending balance</t>
  </si>
  <si>
    <t>Account XX-110 before Adjustment</t>
  </si>
  <si>
    <t>Adjustment Needed: Debit (Credit)</t>
  </si>
  <si>
    <t>Delinquent Taxes Receivable per Calculation</t>
  </si>
  <si>
    <t>XX-112 ending balance</t>
  </si>
  <si>
    <t>Account XX-112 before Adjustment</t>
  </si>
  <si>
    <t>Unavailable Revenue per Calculation</t>
  </si>
  <si>
    <t>Plus: Grant Deferred Revenue</t>
  </si>
  <si>
    <t>Total Deferred Revenue (551 + 553)</t>
  </si>
  <si>
    <t xml:space="preserve"> 50% of budget levy (acct. 553)</t>
  </si>
  <si>
    <t>acct. 553 ending balance</t>
  </si>
  <si>
    <t xml:space="preserve"> Total Deferred Revenue less 50% levy (acct. 551)</t>
  </si>
  <si>
    <t>acct. 551 ending balance</t>
  </si>
  <si>
    <t>Account XX-551 before Adjustment</t>
  </si>
  <si>
    <t>Adjustment Needed: (Debit) Credit</t>
  </si>
  <si>
    <t>Account XX-553 before Adjustment</t>
  </si>
  <si>
    <t>Adjustments Debit/(Credit):</t>
  </si>
  <si>
    <t>XX-110</t>
  </si>
  <si>
    <t>XX-1110</t>
  </si>
  <si>
    <t>XX-112</t>
  </si>
  <si>
    <t>XX-1120</t>
  </si>
  <si>
    <t>XX-551</t>
  </si>
  <si>
    <t>XX-553</t>
  </si>
  <si>
    <t>XX-Respective Grant Account</t>
  </si>
  <si>
    <t>Financial Statement Date</t>
  </si>
  <si>
    <t>Client</t>
  </si>
  <si>
    <t>6/30/20__</t>
  </si>
  <si>
    <t>Finanical Statement Date</t>
  </si>
  <si>
    <t>Financial statement Date</t>
  </si>
  <si>
    <t>20__</t>
  </si>
  <si>
    <t>PY</t>
  </si>
  <si>
    <t>______ &amp; ______  Counties</t>
  </si>
  <si>
    <t>CASEYPETERSON.COM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</si>
</sst>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43" formatCode="_(* #,##0.00_);_(* \(#,##0.00\);_(* &quot;-&quot;??_);_(@_)"/>
    <numFmt numFmtId="164" formatCode="mm/dd/yy"/>
    <numFmt numFmtId="165" formatCode="0_)"/>
    <numFmt numFmtId="166" formatCode="0.00_)"/>
    <numFmt numFmtId="171" formatCode="_(* #,##0_);_(* \(#,##0\);_(* &quot;-&quot;??_);_(@_)"/>
    <numFmt numFmtId="174" formatCode="0_);\(0\)"/>
  </numFmts>
  <fonts count="38" x14ac:knownFonts="1">
    <font>
      <sz val="10"/>
      <name val="Times New Roman"/>
    </font>
    <font>
      <sz val="10"/>
      <name val="Times New Roman"/>
    </font>
    <font>
      <u/>
      <sz val="7.5"/>
      <color indexed="12"/>
      <name val="Times New Roman"/>
    </font>
    <font>
      <sz val="10"/>
      <color indexed="8"/>
      <name val="Arial"/>
    </font>
    <font>
      <sz val="10"/>
      <name val="Arial"/>
    </font>
    <font>
      <sz val="10"/>
      <name val="Arial"/>
      <family val="2"/>
    </font>
    <font>
      <sz val="11"/>
      <name val="Arial"/>
      <family val="2"/>
    </font>
    <font>
      <sz val="8"/>
      <name val="Times New Roman"/>
    </font>
    <font>
      <sz val="10"/>
      <color indexed="8"/>
      <name val="Arial"/>
      <family val="2"/>
    </font>
    <font>
      <u/>
      <sz val="8"/>
      <color indexed="12"/>
      <name val="Arial"/>
      <family val="2"/>
    </font>
    <font>
      <sz val="10"/>
      <name val="Times New Roman"/>
      <family val="1"/>
    </font>
    <font>
      <b/>
      <sz val="9"/>
      <color indexed="81"/>
      <name val="Tahoma"/>
      <family val="2"/>
    </font>
    <font>
      <sz val="11"/>
      <color rgb="FFFF0000"/>
      <name val="Calibri"/>
      <family val="2"/>
      <scheme val="minor"/>
    </font>
    <font>
      <b/>
      <sz val="12"/>
      <name val="Calibri"/>
      <family val="2"/>
      <scheme val="minor"/>
    </font>
    <font>
      <sz val="12"/>
      <name val="Calibri"/>
      <family val="2"/>
      <scheme val="minor"/>
    </font>
    <font>
      <sz val="10"/>
      <name val="Calibri"/>
      <family val="2"/>
      <scheme val="minor"/>
    </font>
    <font>
      <sz val="8"/>
      <name val="Calibri"/>
      <family val="2"/>
      <scheme val="minor"/>
    </font>
    <font>
      <sz val="11"/>
      <name val="Calibri"/>
      <family val="2"/>
      <scheme val="minor"/>
    </font>
    <font>
      <b/>
      <sz val="12"/>
      <color indexed="8"/>
      <name val="Calibri"/>
      <family val="2"/>
      <scheme val="minor"/>
    </font>
    <font>
      <sz val="12"/>
      <color indexed="8"/>
      <name val="Calibri"/>
      <family val="2"/>
      <scheme val="minor"/>
    </font>
    <font>
      <b/>
      <u/>
      <sz val="12"/>
      <color indexed="8"/>
      <name val="Calibri"/>
      <family val="2"/>
      <scheme val="minor"/>
    </font>
    <font>
      <sz val="12"/>
      <color indexed="10"/>
      <name val="Calibri"/>
      <family val="2"/>
      <scheme val="minor"/>
    </font>
    <font>
      <b/>
      <sz val="20"/>
      <color theme="0"/>
      <name val="Calibri"/>
      <family val="2"/>
      <scheme val="minor"/>
    </font>
    <font>
      <b/>
      <sz val="10"/>
      <name val="Calibri"/>
      <family val="2"/>
      <scheme val="minor"/>
    </font>
    <font>
      <b/>
      <i/>
      <sz val="10"/>
      <name val="Calibri"/>
      <family val="2"/>
      <scheme val="minor"/>
    </font>
    <font>
      <sz val="10"/>
      <color indexed="10"/>
      <name val="Calibri"/>
      <family val="2"/>
      <scheme val="minor"/>
    </font>
    <font>
      <sz val="10"/>
      <color rgb="FFFF0000"/>
      <name val="Calibri"/>
      <family val="2"/>
      <scheme val="minor"/>
    </font>
    <font>
      <sz val="10"/>
      <color theme="1"/>
      <name val="Calibri"/>
      <family val="2"/>
      <scheme val="minor"/>
    </font>
    <font>
      <b/>
      <sz val="11"/>
      <color rgb="FFFF0000"/>
      <name val="Calibri"/>
      <family val="2"/>
      <scheme val="minor"/>
    </font>
    <font>
      <sz val="9"/>
      <color rgb="FFFF0000"/>
      <name val="Calibri"/>
      <family val="2"/>
      <scheme val="minor"/>
    </font>
    <font>
      <sz val="11"/>
      <color rgb="FF00B0F0"/>
      <name val="Calibri"/>
      <family val="2"/>
      <scheme val="minor"/>
    </font>
    <font>
      <i/>
      <sz val="10"/>
      <color theme="1"/>
      <name val="Calibri"/>
      <family val="2"/>
      <scheme val="minor"/>
    </font>
    <font>
      <b/>
      <sz val="10"/>
      <color indexed="8"/>
      <name val="Calibri"/>
      <family val="2"/>
      <scheme val="minor"/>
    </font>
    <font>
      <sz val="10"/>
      <color indexed="8"/>
      <name val="Calibri"/>
      <family val="2"/>
      <scheme val="minor"/>
    </font>
    <font>
      <b/>
      <sz val="10"/>
      <color indexed="10"/>
      <name val="Calibri"/>
      <family val="2"/>
      <scheme val="minor"/>
    </font>
    <font>
      <b/>
      <u/>
      <sz val="10"/>
      <name val="Calibri"/>
      <family val="2"/>
      <scheme val="minor"/>
    </font>
    <font>
      <b/>
      <u val="singleAccounting"/>
      <sz val="10"/>
      <name val="Calibri"/>
      <family val="2"/>
      <scheme val="minor"/>
    </font>
    <font>
      <sz val="10"/>
      <color rgb="FF000000"/>
      <name val="Calibri"/>
      <family val="2"/>
      <scheme val="minor"/>
    </font>
  </fonts>
  <fills count="20">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22"/>
        <bgColor indexed="9"/>
      </patternFill>
    </fill>
    <fill>
      <patternFill patternType="solid">
        <fgColor indexed="52"/>
        <bgColor indexed="64"/>
      </patternFill>
    </fill>
    <fill>
      <patternFill patternType="solid">
        <fgColor indexed="8"/>
        <bgColor indexed="64"/>
      </patternFill>
    </fill>
    <fill>
      <patternFill patternType="solid">
        <fgColor theme="0" tint="-0.249977111117893"/>
        <bgColor indexed="64"/>
      </patternFill>
    </fill>
    <fill>
      <patternFill patternType="solid">
        <fgColor theme="1"/>
        <bgColor indexed="64"/>
      </patternFill>
    </fill>
    <fill>
      <patternFill patternType="solid">
        <fgColor rgb="FFC0C0C0"/>
        <bgColor indexed="9"/>
      </patternFill>
    </fill>
    <fill>
      <patternFill patternType="solid">
        <fgColor rgb="FFC0C0C0"/>
        <bgColor indexed="64"/>
      </patternFill>
    </fill>
    <fill>
      <patternFill patternType="solid">
        <fgColor rgb="FF00FFFF"/>
        <bgColor indexed="64"/>
      </patternFill>
    </fill>
    <fill>
      <patternFill patternType="solid">
        <fgColor rgb="FFCCFF99"/>
        <bgColor indexed="64"/>
      </patternFill>
    </fill>
    <fill>
      <patternFill patternType="solid">
        <fgColor theme="8" tint="0.39997558519241921"/>
        <bgColor indexed="64"/>
      </patternFill>
    </fill>
    <fill>
      <patternFill patternType="solid">
        <fgColor rgb="FFFF66FF"/>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BFBFBF"/>
        <bgColor indexed="64"/>
      </patternFill>
    </fill>
    <fill>
      <patternFill patternType="solid">
        <fgColor rgb="FF00857D"/>
        <bgColor indexed="64"/>
      </patternFill>
    </fill>
  </fills>
  <borders count="18">
    <border>
      <left/>
      <right/>
      <top/>
      <bottom/>
      <diagonal/>
    </border>
    <border>
      <left/>
      <right/>
      <top/>
      <bottom style="thin">
        <color indexed="8"/>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right/>
      <top style="thin">
        <color indexed="8"/>
      </top>
      <bottom/>
      <diagonal/>
    </border>
    <border>
      <left/>
      <right/>
      <top/>
      <bottom style="double">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1"/>
      </bottom>
      <diagonal/>
    </border>
    <border>
      <left/>
      <right/>
      <top style="thin">
        <color theme="1"/>
      </top>
      <bottom/>
      <diagonal/>
    </border>
    <border>
      <left/>
      <right/>
      <top style="thin">
        <color theme="1"/>
      </top>
      <bottom style="double">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40">
    <xf numFmtId="0" fontId="0" fillId="0" borderId="0"/>
    <xf numFmtId="0" fontId="4" fillId="0" borderId="0" applyBorder="0" applyAlignment="0"/>
    <xf numFmtId="0" fontId="5" fillId="0" borderId="0" applyBorder="0" applyAlignment="0"/>
    <xf numFmtId="0" fontId="5" fillId="0" borderId="0" applyBorder="0" applyAlignment="0"/>
    <xf numFmtId="0" fontId="5" fillId="0" borderId="0" applyBorder="0" applyAlignment="0"/>
    <xf numFmtId="0" fontId="5" fillId="0" borderId="0" applyBorder="0" applyAlignment="0"/>
    <xf numFmtId="43" fontId="1"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 fillId="0" borderId="0" applyNumberFormat="0" applyFill="0" applyBorder="0" applyAlignment="0" applyProtection="0">
      <alignment vertical="top"/>
      <protection locked="0"/>
    </xf>
    <xf numFmtId="0" fontId="5" fillId="0" borderId="0"/>
    <xf numFmtId="0" fontId="10" fillId="0" borderId="0"/>
    <xf numFmtId="0" fontId="10" fillId="0" borderId="0"/>
    <xf numFmtId="0" fontId="10" fillId="0" borderId="0"/>
    <xf numFmtId="0" fontId="5" fillId="0" borderId="0"/>
    <xf numFmtId="0" fontId="6" fillId="0" borderId="0"/>
    <xf numFmtId="0" fontId="4" fillId="0" borderId="0"/>
    <xf numFmtId="0" fontId="10" fillId="0" borderId="0"/>
    <xf numFmtId="0" fontId="5" fillId="0" borderId="0"/>
    <xf numFmtId="165" fontId="4" fillId="0" borderId="0"/>
    <xf numFmtId="0" fontId="4" fillId="0" borderId="0"/>
    <xf numFmtId="0" fontId="5" fillId="0" borderId="0"/>
    <xf numFmtId="1" fontId="3" fillId="0" borderId="0"/>
    <xf numFmtId="1" fontId="8" fillId="0" borderId="0"/>
    <xf numFmtId="0" fontId="4" fillId="0" borderId="0"/>
    <xf numFmtId="0" fontId="10" fillId="0" borderId="0"/>
    <xf numFmtId="9" fontId="1"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9" fillId="0" borderId="0">
      <alignment horizontal="center" vertical="center"/>
    </xf>
  </cellStyleXfs>
  <cellXfs count="412">
    <xf numFmtId="0" fontId="0" fillId="0" borderId="0" xfId="0"/>
    <xf numFmtId="0" fontId="13" fillId="10" borderId="0" xfId="0" applyFont="1" applyFill="1" applyAlignment="1">
      <alignment horizontal="left"/>
    </xf>
    <xf numFmtId="0" fontId="14" fillId="0" borderId="0" xfId="0" applyFont="1"/>
    <xf numFmtId="0" fontId="13" fillId="0" borderId="0" xfId="0" applyFont="1" applyAlignment="1">
      <alignment horizontal="left"/>
    </xf>
    <xf numFmtId="164" fontId="13" fillId="10" borderId="0" xfId="0" applyNumberFormat="1" applyFont="1" applyFill="1" applyAlignment="1">
      <alignment horizontal="left"/>
    </xf>
    <xf numFmtId="14" fontId="15" fillId="0" borderId="0" xfId="0" applyNumberFormat="1" applyFont="1"/>
    <xf numFmtId="0" fontId="16" fillId="0" borderId="0" xfId="0" applyFont="1"/>
    <xf numFmtId="0" fontId="16" fillId="0" borderId="0" xfId="0" applyFont="1" applyAlignment="1">
      <alignment horizontal="center"/>
    </xf>
    <xf numFmtId="14" fontId="17" fillId="3" borderId="0" xfId="0" applyNumberFormat="1" applyFont="1" applyFill="1"/>
    <xf numFmtId="14" fontId="15" fillId="3" borderId="0" xfId="0" applyNumberFormat="1" applyFont="1" applyFill="1"/>
    <xf numFmtId="0" fontId="16" fillId="3" borderId="0" xfId="0" applyFont="1" applyFill="1"/>
    <xf numFmtId="0" fontId="16" fillId="3" borderId="0" xfId="0" applyFont="1" applyFill="1" applyAlignment="1">
      <alignment horizontal="center"/>
    </xf>
    <xf numFmtId="164" fontId="18" fillId="3" borderId="0" xfId="26" applyNumberFormat="1" applyFont="1" applyFill="1" applyAlignment="1" applyProtection="1">
      <alignment horizontal="left"/>
    </xf>
    <xf numFmtId="165" fontId="19" fillId="3" borderId="0" xfId="26" applyNumberFormat="1" applyFont="1" applyFill="1" applyProtection="1"/>
    <xf numFmtId="0" fontId="15" fillId="0" borderId="0" xfId="0" applyFont="1"/>
    <xf numFmtId="0" fontId="15" fillId="0" borderId="0" xfId="0" applyFont="1" applyBorder="1"/>
    <xf numFmtId="4" fontId="15" fillId="0" borderId="0" xfId="0" applyNumberFormat="1" applyFont="1"/>
    <xf numFmtId="165" fontId="14" fillId="0" borderId="0" xfId="26" applyFont="1"/>
    <xf numFmtId="165" fontId="19" fillId="0" borderId="0" xfId="26" applyNumberFormat="1" applyFont="1" applyFill="1" applyProtection="1"/>
    <xf numFmtId="165" fontId="18" fillId="0" borderId="12" xfId="26" applyNumberFormat="1" applyFont="1" applyFill="1" applyBorder="1" applyAlignment="1" applyProtection="1">
      <alignment horizontal="center"/>
    </xf>
    <xf numFmtId="165" fontId="18" fillId="0" borderId="0" xfId="26" applyNumberFormat="1" applyFont="1" applyFill="1" applyAlignment="1" applyProtection="1">
      <alignment horizontal="center"/>
    </xf>
    <xf numFmtId="165" fontId="18" fillId="10" borderId="0" xfId="26" applyNumberFormat="1" applyFont="1" applyFill="1" applyBorder="1" applyAlignment="1" applyProtection="1">
      <alignment horizontal="center" wrapText="1"/>
    </xf>
    <xf numFmtId="165" fontId="18" fillId="0" borderId="0" xfId="26" applyNumberFormat="1" applyFont="1" applyFill="1" applyAlignment="1" applyProtection="1">
      <alignment horizontal="center" wrapText="1"/>
    </xf>
    <xf numFmtId="165" fontId="18" fillId="0" borderId="0" xfId="26" applyNumberFormat="1" applyFont="1" applyFill="1" applyBorder="1" applyAlignment="1" applyProtection="1">
      <alignment horizontal="center" wrapText="1"/>
    </xf>
    <xf numFmtId="165" fontId="14" fillId="0" borderId="0" xfId="26" applyFont="1" applyFill="1"/>
    <xf numFmtId="0" fontId="15" fillId="10" borderId="1" xfId="0" applyFont="1" applyFill="1" applyBorder="1" applyAlignment="1">
      <alignment horizontal="center" wrapText="1"/>
    </xf>
    <xf numFmtId="0" fontId="15" fillId="0" borderId="0" xfId="0" applyFont="1" applyFill="1" applyAlignment="1">
      <alignment horizontal="center" wrapText="1"/>
    </xf>
    <xf numFmtId="0" fontId="15" fillId="0" borderId="1" xfId="0" applyFont="1" applyFill="1" applyBorder="1" applyAlignment="1">
      <alignment horizontal="center" wrapText="1"/>
    </xf>
    <xf numFmtId="166" fontId="18" fillId="0" borderId="12" xfId="26" applyNumberFormat="1" applyFont="1" applyFill="1" applyBorder="1" applyAlignment="1" applyProtection="1">
      <alignment horizontal="center"/>
    </xf>
    <xf numFmtId="165" fontId="20" fillId="0" borderId="0" xfId="26" applyNumberFormat="1" applyFont="1" applyFill="1" applyAlignment="1" applyProtection="1">
      <alignment horizontal="center"/>
    </xf>
    <xf numFmtId="165" fontId="13" fillId="0" borderId="0" xfId="26" applyFont="1" applyFill="1" applyAlignment="1">
      <alignment horizontal="center"/>
    </xf>
    <xf numFmtId="166" fontId="20" fillId="0" borderId="0" xfId="26" applyNumberFormat="1" applyFont="1" applyFill="1" applyAlignment="1" applyProtection="1">
      <alignment horizontal="center"/>
    </xf>
    <xf numFmtId="0" fontId="15" fillId="0" borderId="0" xfId="0" applyFont="1" applyFill="1"/>
    <xf numFmtId="165" fontId="21" fillId="0" borderId="0" xfId="26" applyNumberFormat="1" applyFont="1" applyFill="1" applyProtection="1"/>
    <xf numFmtId="43" fontId="19" fillId="9" borderId="0" xfId="6" applyFont="1" applyFill="1" applyProtection="1"/>
    <xf numFmtId="43" fontId="21" fillId="0" borderId="0" xfId="6" applyFont="1" applyFill="1" applyProtection="1"/>
    <xf numFmtId="43" fontId="19" fillId="4" borderId="0" xfId="6" applyFont="1" applyFill="1" applyProtection="1"/>
    <xf numFmtId="43" fontId="14" fillId="0" borderId="0" xfId="6" applyFont="1" applyFill="1"/>
    <xf numFmtId="43" fontId="19" fillId="0" borderId="0" xfId="6" applyFont="1" applyFill="1" applyProtection="1"/>
    <xf numFmtId="43" fontId="19" fillId="0" borderId="0" xfId="6" applyFont="1" applyFill="1" applyBorder="1" applyProtection="1"/>
    <xf numFmtId="43" fontId="19" fillId="3" borderId="0" xfId="6" applyFont="1" applyFill="1" applyProtection="1"/>
    <xf numFmtId="43" fontId="19" fillId="0" borderId="6" xfId="6" applyFont="1" applyFill="1" applyBorder="1" applyProtection="1"/>
    <xf numFmtId="43" fontId="19" fillId="0" borderId="7" xfId="6" applyFont="1" applyFill="1" applyBorder="1" applyProtection="1"/>
    <xf numFmtId="43" fontId="21" fillId="0" borderId="0" xfId="6" applyFont="1" applyFill="1" applyBorder="1" applyProtection="1"/>
    <xf numFmtId="0" fontId="22" fillId="19" borderId="0" xfId="16" applyFont="1" applyFill="1" applyAlignment="1" applyProtection="1">
      <alignment horizontal="center" vertical="center"/>
    </xf>
    <xf numFmtId="0" fontId="23" fillId="10" borderId="0" xfId="22" applyFont="1" applyFill="1"/>
    <xf numFmtId="0" fontId="17" fillId="0" borderId="0" xfId="22" applyFont="1"/>
    <xf numFmtId="0" fontId="23" fillId="0" borderId="0" xfId="22" applyFont="1"/>
    <xf numFmtId="14" fontId="23" fillId="10" borderId="0" xfId="22" applyNumberFormat="1" applyFont="1" applyFill="1" applyAlignment="1">
      <alignment horizontal="left"/>
    </xf>
    <xf numFmtId="49" fontId="24" fillId="0" borderId="0" xfId="32" applyNumberFormat="1" applyFont="1" applyAlignment="1">
      <alignment horizontal="right"/>
    </xf>
    <xf numFmtId="49" fontId="15" fillId="0" borderId="0" xfId="32" applyNumberFormat="1" applyFont="1" applyAlignment="1"/>
    <xf numFmtId="49" fontId="15" fillId="7" borderId="0" xfId="32" applyNumberFormat="1" applyFont="1" applyFill="1" applyAlignment="1">
      <alignment horizontal="left"/>
    </xf>
    <xf numFmtId="49" fontId="15" fillId="0" borderId="0" xfId="32" applyNumberFormat="1" applyFont="1" applyFill="1" applyAlignment="1"/>
    <xf numFmtId="0" fontId="15" fillId="0" borderId="0" xfId="32" applyFont="1"/>
    <xf numFmtId="49" fontId="15" fillId="3" borderId="0" xfId="12" applyNumberFormat="1" applyFont="1" applyFill="1" applyAlignment="1">
      <alignment horizontal="right"/>
    </xf>
    <xf numFmtId="43" fontId="15" fillId="0" borderId="0" xfId="12" applyFont="1" applyAlignment="1">
      <alignment horizontal="center"/>
    </xf>
    <xf numFmtId="43" fontId="25" fillId="0" borderId="0" xfId="12" applyFont="1" applyAlignment="1">
      <alignment horizontal="center"/>
    </xf>
    <xf numFmtId="43" fontId="15" fillId="0" borderId="0" xfId="12" applyFont="1" applyFill="1" applyBorder="1" applyAlignment="1">
      <alignment horizontal="center"/>
    </xf>
    <xf numFmtId="171" fontId="15" fillId="3" borderId="0" xfId="12" applyNumberFormat="1" applyFont="1" applyFill="1" applyAlignment="1">
      <alignment horizontal="center"/>
    </xf>
    <xf numFmtId="0" fontId="15" fillId="0" borderId="0" xfId="32" applyFont="1" applyFill="1"/>
    <xf numFmtId="171" fontId="15" fillId="0" borderId="0" xfId="12" applyNumberFormat="1" applyFont="1" applyFill="1" applyAlignment="1">
      <alignment horizontal="center"/>
    </xf>
    <xf numFmtId="43" fontId="15" fillId="0" borderId="0" xfId="12" applyFont="1" applyFill="1" applyAlignment="1">
      <alignment horizontal="center"/>
    </xf>
    <xf numFmtId="0" fontId="15" fillId="0" borderId="0" xfId="22" applyFont="1" applyFill="1"/>
    <xf numFmtId="174" fontId="15" fillId="0" borderId="0" xfId="12" applyNumberFormat="1" applyFont="1" applyBorder="1" applyAlignment="1">
      <alignment horizontal="center"/>
    </xf>
    <xf numFmtId="43" fontId="15" fillId="0" borderId="2" xfId="12" applyFont="1" applyBorder="1" applyAlignment="1">
      <alignment horizontal="center"/>
    </xf>
    <xf numFmtId="43" fontId="15" fillId="0" borderId="0" xfId="12" applyFont="1"/>
    <xf numFmtId="0" fontId="23" fillId="0" borderId="0" xfId="32" applyFont="1"/>
    <xf numFmtId="14" fontId="23" fillId="0" borderId="0" xfId="32" applyNumberFormat="1" applyFont="1" applyAlignment="1">
      <alignment horizontal="left"/>
    </xf>
    <xf numFmtId="43" fontId="15" fillId="0" borderId="2" xfId="12" applyFont="1" applyBorder="1" applyAlignment="1">
      <alignment horizontal="center"/>
    </xf>
    <xf numFmtId="43" fontId="15" fillId="3" borderId="0" xfId="12" applyFont="1" applyFill="1" applyAlignment="1">
      <alignment horizontal="center"/>
    </xf>
    <xf numFmtId="43" fontId="25" fillId="0" borderId="0" xfId="12" applyFont="1" applyFill="1" applyBorder="1" applyAlignment="1">
      <alignment horizontal="center"/>
    </xf>
    <xf numFmtId="43" fontId="15" fillId="0" borderId="0" xfId="22" applyNumberFormat="1" applyFont="1"/>
    <xf numFmtId="43" fontId="15" fillId="0" borderId="3" xfId="12" applyFont="1" applyBorder="1" applyAlignment="1">
      <alignment horizontal="center"/>
    </xf>
    <xf numFmtId="43" fontId="15" fillId="0" borderId="3" xfId="12" applyFont="1" applyFill="1" applyBorder="1" applyAlignment="1">
      <alignment horizontal="center"/>
    </xf>
    <xf numFmtId="43" fontId="25" fillId="0" borderId="3" xfId="12" applyFont="1" applyFill="1" applyBorder="1" applyAlignment="1">
      <alignment horizontal="right"/>
    </xf>
    <xf numFmtId="0" fontId="15" fillId="0" borderId="0" xfId="32" applyFont="1" applyAlignment="1">
      <alignment horizontal="left" indent="1"/>
    </xf>
    <xf numFmtId="43" fontId="15" fillId="0" borderId="4" xfId="12" applyFont="1" applyFill="1" applyBorder="1" applyAlignment="1">
      <alignment horizontal="center"/>
    </xf>
    <xf numFmtId="0" fontId="25" fillId="0" borderId="0" xfId="12" applyNumberFormat="1" applyFont="1" applyFill="1" applyBorder="1" applyAlignment="1">
      <alignment horizontal="left"/>
    </xf>
    <xf numFmtId="0" fontId="25" fillId="0" borderId="0" xfId="12" quotePrefix="1" applyNumberFormat="1" applyFont="1" applyFill="1" applyBorder="1" applyAlignment="1">
      <alignment horizontal="left"/>
    </xf>
    <xf numFmtId="0" fontId="26" fillId="0" borderId="0" xfId="12" applyNumberFormat="1" applyFont="1" applyBorder="1" applyAlignment="1">
      <alignment horizontal="right"/>
    </xf>
    <xf numFmtId="0" fontId="25" fillId="0" borderId="0" xfId="12" quotePrefix="1" applyNumberFormat="1" applyFont="1" applyFill="1" applyBorder="1" applyAlignment="1">
      <alignment horizontal="right"/>
    </xf>
    <xf numFmtId="43" fontId="15" fillId="0" borderId="0" xfId="12" applyFont="1" applyFill="1"/>
    <xf numFmtId="43" fontId="27" fillId="0" borderId="0" xfId="12" quotePrefix="1" applyFont="1" applyFill="1" applyBorder="1" applyAlignment="1">
      <alignment horizontal="right"/>
    </xf>
    <xf numFmtId="43" fontId="27" fillId="0" borderId="0" xfId="12" applyFont="1" applyFill="1" applyBorder="1" applyAlignment="1">
      <alignment horizontal="center"/>
    </xf>
    <xf numFmtId="43" fontId="27" fillId="0" borderId="0" xfId="12" quotePrefix="1" applyFont="1" applyFill="1" applyBorder="1" applyAlignment="1">
      <alignment horizontal="left"/>
    </xf>
    <xf numFmtId="43" fontId="27" fillId="0" borderId="0" xfId="12" applyFont="1" applyFill="1" applyAlignment="1">
      <alignment horizontal="center"/>
    </xf>
    <xf numFmtId="0" fontId="15" fillId="0" borderId="0" xfId="32" quotePrefix="1" applyFont="1"/>
    <xf numFmtId="43" fontId="15" fillId="3" borderId="0" xfId="12" applyFont="1" applyFill="1" applyBorder="1" applyAlignment="1">
      <alignment horizontal="center"/>
    </xf>
    <xf numFmtId="43" fontId="25" fillId="0" borderId="0" xfId="12" applyFont="1" applyAlignment="1">
      <alignment horizontal="left"/>
    </xf>
    <xf numFmtId="171" fontId="27" fillId="0" borderId="0" xfId="12" applyNumberFormat="1" applyFont="1" applyFill="1" applyBorder="1" applyAlignment="1">
      <alignment horizontal="center"/>
    </xf>
    <xf numFmtId="43" fontId="15" fillId="3" borderId="2" xfId="12" applyFont="1" applyFill="1" applyBorder="1" applyAlignment="1">
      <alignment horizontal="center"/>
    </xf>
    <xf numFmtId="0" fontId="25" fillId="0" borderId="0" xfId="12" applyNumberFormat="1" applyFont="1" applyFill="1" applyAlignment="1">
      <alignment horizontal="left"/>
    </xf>
    <xf numFmtId="43" fontId="15" fillId="0" borderId="0" xfId="12" applyFont="1" applyFill="1" applyBorder="1" applyAlignment="1">
      <alignment horizontal="right"/>
    </xf>
    <xf numFmtId="0" fontId="25" fillId="0" borderId="0" xfId="12" applyNumberFormat="1" applyFont="1" applyFill="1" applyAlignment="1">
      <alignment horizontal="right"/>
    </xf>
    <xf numFmtId="43" fontId="15" fillId="0" borderId="0" xfId="12" applyFont="1" applyBorder="1" applyAlignment="1">
      <alignment horizontal="center"/>
    </xf>
    <xf numFmtId="43" fontId="25" fillId="0" borderId="0" xfId="12" applyFont="1" applyBorder="1" applyAlignment="1">
      <alignment horizontal="left"/>
    </xf>
    <xf numFmtId="43" fontId="26" fillId="0" borderId="0" xfId="12" applyNumberFormat="1" applyFont="1" applyBorder="1" applyAlignment="1">
      <alignment horizontal="right"/>
    </xf>
    <xf numFmtId="0" fontId="15" fillId="10" borderId="2" xfId="32" applyFont="1" applyFill="1" applyBorder="1" applyAlignment="1">
      <alignment horizontal="center" wrapText="1"/>
    </xf>
    <xf numFmtId="0" fontId="15" fillId="0" borderId="2" xfId="32" applyFont="1" applyBorder="1" applyAlignment="1">
      <alignment horizontal="center" wrapText="1"/>
    </xf>
    <xf numFmtId="43" fontId="15" fillId="0" borderId="0" xfId="12" applyFont="1" applyAlignment="1">
      <alignment horizontal="center" wrapText="1"/>
    </xf>
    <xf numFmtId="0" fontId="15" fillId="0" borderId="0" xfId="12" applyNumberFormat="1" applyFont="1" applyFill="1" applyBorder="1" applyAlignment="1">
      <alignment horizontal="right"/>
    </xf>
    <xf numFmtId="0" fontId="25" fillId="0" borderId="0" xfId="12" applyNumberFormat="1" applyFont="1" applyAlignment="1">
      <alignment horizontal="right"/>
    </xf>
    <xf numFmtId="43" fontId="15" fillId="7" borderId="0" xfId="12" applyFont="1" applyFill="1" applyBorder="1" applyAlignment="1">
      <alignment horizontal="center"/>
    </xf>
    <xf numFmtId="171" fontId="15" fillId="5" borderId="0" xfId="12" applyNumberFormat="1" applyFont="1" applyFill="1" applyAlignment="1">
      <alignment horizontal="center"/>
    </xf>
    <xf numFmtId="171" fontId="15" fillId="10" borderId="0" xfId="12" applyNumberFormat="1" applyFont="1" applyFill="1" applyAlignment="1">
      <alignment horizontal="center"/>
    </xf>
    <xf numFmtId="9" fontId="15" fillId="0" borderId="2" xfId="37" applyFont="1" applyBorder="1" applyAlignment="1">
      <alignment horizontal="right"/>
    </xf>
    <xf numFmtId="43" fontId="15" fillId="5" borderId="5" xfId="12" applyFont="1" applyFill="1" applyBorder="1" applyAlignment="1">
      <alignment horizontal="center"/>
    </xf>
    <xf numFmtId="0" fontId="25" fillId="0" borderId="0" xfId="32" applyFont="1" applyFill="1" applyAlignment="1">
      <alignment horizontal="right"/>
    </xf>
    <xf numFmtId="171" fontId="15" fillId="0" borderId="0" xfId="12" applyNumberFormat="1" applyFont="1" applyBorder="1" applyAlignment="1">
      <alignment horizontal="center"/>
    </xf>
    <xf numFmtId="171" fontId="15" fillId="7" borderId="0" xfId="12" applyNumberFormat="1" applyFont="1" applyFill="1" applyAlignment="1">
      <alignment horizontal="center"/>
    </xf>
    <xf numFmtId="43" fontId="26" fillId="0" borderId="3" xfId="12" applyFont="1" applyBorder="1" applyAlignment="1">
      <alignment horizontal="center"/>
    </xf>
    <xf numFmtId="0" fontId="15" fillId="0" borderId="0" xfId="24" applyFont="1"/>
    <xf numFmtId="0" fontId="15" fillId="0" borderId="0" xfId="24" applyFont="1" applyAlignment="1">
      <alignment horizontal="left" indent="1"/>
    </xf>
    <xf numFmtId="171" fontId="15" fillId="11" borderId="4" xfId="12" applyNumberFormat="1" applyFont="1" applyFill="1" applyBorder="1" applyAlignment="1">
      <alignment horizontal="center"/>
    </xf>
    <xf numFmtId="171" fontId="15" fillId="12" borderId="4" xfId="12" applyNumberFormat="1" applyFont="1" applyFill="1" applyBorder="1" applyAlignment="1">
      <alignment horizontal="center"/>
    </xf>
    <xf numFmtId="43" fontId="25" fillId="0" borderId="0" xfId="12" applyFont="1" applyFill="1" applyAlignment="1">
      <alignment horizontal="left"/>
    </xf>
    <xf numFmtId="0" fontId="23" fillId="0" borderId="0" xfId="32" applyFont="1" applyAlignment="1">
      <alignment horizontal="left" indent="1"/>
    </xf>
    <xf numFmtId="171" fontId="15" fillId="0" borderId="0" xfId="12" applyNumberFormat="1" applyFont="1" applyAlignment="1">
      <alignment horizontal="center"/>
    </xf>
    <xf numFmtId="171" fontId="25" fillId="0" borderId="0" xfId="32" applyNumberFormat="1" applyFont="1" applyFill="1" applyAlignment="1">
      <alignment horizontal="left"/>
    </xf>
    <xf numFmtId="43" fontId="15" fillId="6" borderId="0" xfId="12" applyFont="1" applyFill="1" applyAlignment="1">
      <alignment horizontal="center"/>
    </xf>
    <xf numFmtId="171" fontId="15" fillId="11" borderId="0" xfId="12" applyNumberFormat="1" applyFont="1" applyFill="1" applyAlignment="1">
      <alignment horizontal="center"/>
    </xf>
    <xf numFmtId="171" fontId="15" fillId="12" borderId="0" xfId="12" applyNumberFormat="1" applyFont="1" applyFill="1" applyAlignment="1">
      <alignment horizontal="center"/>
    </xf>
    <xf numFmtId="171" fontId="15" fillId="0" borderId="3" xfId="12" applyNumberFormat="1" applyFont="1" applyBorder="1" applyAlignment="1">
      <alignment horizontal="center"/>
    </xf>
    <xf numFmtId="0" fontId="15" fillId="0" borderId="0" xfId="12" applyNumberFormat="1" applyFont="1" applyAlignment="1">
      <alignment horizontal="left"/>
    </xf>
    <xf numFmtId="43" fontId="15" fillId="0" borderId="0" xfId="12" applyFont="1" applyAlignment="1">
      <alignment horizontal="left"/>
    </xf>
    <xf numFmtId="0" fontId="15" fillId="10" borderId="0" xfId="0" applyFont="1" applyFill="1"/>
    <xf numFmtId="43" fontId="15" fillId="0" borderId="0" xfId="6" applyFont="1"/>
    <xf numFmtId="0" fontId="28" fillId="0" borderId="0" xfId="0" applyFont="1"/>
    <xf numFmtId="14" fontId="15" fillId="0" borderId="0" xfId="0" applyNumberFormat="1" applyFont="1" applyAlignment="1">
      <alignment horizontal="left"/>
    </xf>
    <xf numFmtId="43" fontId="15" fillId="0" borderId="2" xfId="6" applyFont="1" applyBorder="1" applyAlignment="1">
      <alignment horizontal="center"/>
    </xf>
    <xf numFmtId="0" fontId="15" fillId="0" borderId="0" xfId="0" applyFont="1" applyAlignment="1">
      <alignment horizontal="center" wrapText="1"/>
    </xf>
    <xf numFmtId="43" fontId="15" fillId="0" borderId="0" xfId="6" applyFont="1" applyAlignment="1">
      <alignment horizontal="center" wrapText="1"/>
    </xf>
    <xf numFmtId="0" fontId="15" fillId="0" borderId="0" xfId="0" applyFont="1" applyAlignment="1">
      <alignment horizontal="left" indent="1"/>
    </xf>
    <xf numFmtId="43" fontId="15" fillId="7" borderId="0" xfId="6" applyFont="1" applyFill="1"/>
    <xf numFmtId="43" fontId="15" fillId="0" borderId="0" xfId="0" applyNumberFormat="1" applyFont="1"/>
    <xf numFmtId="43" fontId="15" fillId="0" borderId="0" xfId="0" applyNumberFormat="1" applyFont="1" applyFill="1"/>
    <xf numFmtId="0" fontId="15" fillId="0" borderId="0" xfId="0" applyFont="1" applyAlignment="1">
      <alignment horizontal="left" indent="2"/>
    </xf>
    <xf numFmtId="43" fontId="15" fillId="0" borderId="10" xfId="6" applyFont="1" applyBorder="1"/>
    <xf numFmtId="0" fontId="15" fillId="0" borderId="0" xfId="0" applyFont="1" applyAlignment="1">
      <alignment horizontal="left"/>
    </xf>
    <xf numFmtId="43" fontId="15" fillId="0" borderId="2" xfId="6" applyFont="1" applyBorder="1"/>
    <xf numFmtId="43" fontId="15" fillId="13" borderId="5" xfId="6" applyFont="1" applyFill="1" applyBorder="1"/>
    <xf numFmtId="0" fontId="29" fillId="0" borderId="0" xfId="0" applyFont="1"/>
    <xf numFmtId="0" fontId="15" fillId="0" borderId="0" xfId="0" quotePrefix="1" applyFont="1" applyAlignment="1">
      <alignment horizontal="left" indent="2"/>
    </xf>
    <xf numFmtId="0" fontId="12" fillId="0" borderId="0" xfId="0" applyFont="1" applyAlignment="1">
      <alignment horizontal="right"/>
    </xf>
    <xf numFmtId="43" fontId="15" fillId="14" borderId="0" xfId="0" applyNumberFormat="1" applyFont="1" applyFill="1"/>
    <xf numFmtId="43" fontId="15" fillId="7" borderId="2" xfId="6" applyFont="1" applyFill="1" applyBorder="1"/>
    <xf numFmtId="0" fontId="15" fillId="0" borderId="0" xfId="0" applyFont="1" applyAlignment="1">
      <alignment horizontal="left" indent="3"/>
    </xf>
    <xf numFmtId="43" fontId="15" fillId="0" borderId="3" xfId="0" applyNumberFormat="1" applyFont="1" applyBorder="1"/>
    <xf numFmtId="9" fontId="15" fillId="0" borderId="2" xfId="33" applyFont="1" applyBorder="1"/>
    <xf numFmtId="9" fontId="15" fillId="0" borderId="0" xfId="33" applyFont="1"/>
    <xf numFmtId="43" fontId="15" fillId="13" borderId="0" xfId="6" applyFont="1" applyFill="1"/>
    <xf numFmtId="43" fontId="12" fillId="0" borderId="0" xfId="6" applyFont="1" applyAlignment="1">
      <alignment horizontal="right"/>
    </xf>
    <xf numFmtId="43" fontId="15" fillId="15" borderId="0" xfId="6" applyFont="1" applyFill="1" applyAlignment="1">
      <alignment horizontal="center"/>
    </xf>
    <xf numFmtId="43" fontId="15" fillId="0" borderId="0" xfId="6" applyFont="1" applyAlignment="1">
      <alignment horizontal="center"/>
    </xf>
    <xf numFmtId="0" fontId="15" fillId="16" borderId="0" xfId="0" applyFont="1" applyFill="1"/>
    <xf numFmtId="43" fontId="15" fillId="16" borderId="0" xfId="6" applyFont="1" applyFill="1"/>
    <xf numFmtId="0" fontId="15" fillId="15" borderId="0" xfId="0" applyFont="1" applyFill="1"/>
    <xf numFmtId="0" fontId="12" fillId="0" borderId="0" xfId="0" applyFont="1" applyAlignment="1">
      <alignment horizontal="left" wrapText="1"/>
    </xf>
    <xf numFmtId="43" fontId="15" fillId="0" borderId="4" xfId="6" applyFont="1" applyBorder="1"/>
    <xf numFmtId="43" fontId="15" fillId="0" borderId="5" xfId="6" applyFont="1" applyBorder="1"/>
    <xf numFmtId="43" fontId="15" fillId="17" borderId="0" xfId="6" applyFont="1" applyFill="1"/>
    <xf numFmtId="0" fontId="22" fillId="0" borderId="0" xfId="16" applyFont="1" applyFill="1" applyAlignment="1" applyProtection="1">
      <alignment horizontal="center" vertical="center"/>
    </xf>
    <xf numFmtId="0" fontId="15" fillId="7" borderId="0" xfId="0" applyFont="1" applyFill="1"/>
    <xf numFmtId="0" fontId="12" fillId="0" borderId="0" xfId="0" applyFont="1"/>
    <xf numFmtId="43" fontId="12" fillId="0" borderId="0" xfId="6" applyFont="1" applyAlignment="1">
      <alignment horizontal="left"/>
    </xf>
    <xf numFmtId="43" fontId="12" fillId="0" borderId="0" xfId="6" applyFont="1"/>
    <xf numFmtId="43" fontId="17" fillId="0" borderId="0" xfId="6" applyFont="1" applyAlignment="1">
      <alignment horizontal="right"/>
    </xf>
    <xf numFmtId="0" fontId="30" fillId="0" borderId="0" xfId="0" applyFont="1"/>
    <xf numFmtId="0" fontId="31" fillId="0" borderId="0" xfId="0" applyFont="1"/>
    <xf numFmtId="0" fontId="27" fillId="0" borderId="0" xfId="0" applyFont="1"/>
    <xf numFmtId="0" fontId="15" fillId="0" borderId="0" xfId="0" quotePrefix="1" applyFont="1" applyAlignment="1">
      <alignment horizontal="left"/>
    </xf>
    <xf numFmtId="0" fontId="26" fillId="0" borderId="0" xfId="0" applyFont="1"/>
    <xf numFmtId="43" fontId="15" fillId="0" borderId="3" xfId="6" applyFont="1" applyBorder="1"/>
    <xf numFmtId="43" fontId="15" fillId="18" borderId="0" xfId="6" applyFont="1" applyFill="1"/>
    <xf numFmtId="0" fontId="23" fillId="0" borderId="0" xfId="0" applyFont="1"/>
    <xf numFmtId="14" fontId="23" fillId="0" borderId="0" xfId="0" applyNumberFormat="1" applyFont="1" applyAlignment="1">
      <alignment horizontal="left"/>
    </xf>
    <xf numFmtId="14" fontId="15" fillId="3" borderId="0" xfId="0" applyNumberFormat="1" applyFont="1" applyFill="1" applyAlignment="1">
      <alignment horizontal="left"/>
    </xf>
    <xf numFmtId="0" fontId="15" fillId="3" borderId="0" xfId="0" applyFont="1" applyFill="1"/>
    <xf numFmtId="43" fontId="15" fillId="3" borderId="0" xfId="0" applyNumberFormat="1" applyFont="1" applyFill="1"/>
    <xf numFmtId="43" fontId="15" fillId="3" borderId="2" xfId="0" applyNumberFormat="1" applyFont="1" applyFill="1" applyBorder="1"/>
    <xf numFmtId="43" fontId="15" fillId="0" borderId="4" xfId="0" applyNumberFormat="1" applyFont="1" applyBorder="1"/>
    <xf numFmtId="0" fontId="32" fillId="0" borderId="0" xfId="29" applyNumberFormat="1" applyFont="1" applyFill="1" applyAlignment="1">
      <alignment horizontal="left"/>
    </xf>
    <xf numFmtId="0" fontId="32" fillId="0" borderId="0" xfId="29" applyNumberFormat="1" applyFont="1" applyFill="1" applyAlignment="1"/>
    <xf numFmtId="1" fontId="33" fillId="0" borderId="0" xfId="29" applyNumberFormat="1" applyFont="1" applyFill="1"/>
    <xf numFmtId="14" fontId="32" fillId="0" borderId="0" xfId="29" applyNumberFormat="1" applyFont="1" applyFill="1" applyAlignment="1">
      <alignment horizontal="left"/>
    </xf>
    <xf numFmtId="2" fontId="33" fillId="0" borderId="0" xfId="29" applyNumberFormat="1" applyFont="1" applyFill="1"/>
    <xf numFmtId="39" fontId="32" fillId="3" borderId="0" xfId="29" applyNumberFormat="1" applyFont="1" applyFill="1"/>
    <xf numFmtId="39" fontId="33" fillId="3" borderId="0" xfId="29" applyNumberFormat="1" applyFont="1" applyFill="1"/>
    <xf numFmtId="0" fontId="33" fillId="3" borderId="0" xfId="29" applyNumberFormat="1" applyFont="1" applyFill="1"/>
    <xf numFmtId="1" fontId="33" fillId="3" borderId="0" xfId="29" applyNumberFormat="1" applyFont="1" applyFill="1"/>
    <xf numFmtId="1" fontId="32" fillId="3" borderId="0" xfId="29" applyNumberFormat="1" applyFont="1" applyFill="1"/>
    <xf numFmtId="0" fontId="33" fillId="0" borderId="0" xfId="29" applyNumberFormat="1" applyFont="1" applyFill="1"/>
    <xf numFmtId="0" fontId="32" fillId="0" borderId="0" xfId="29" applyNumberFormat="1" applyFont="1" applyFill="1" applyAlignment="1">
      <alignment horizontal="center"/>
    </xf>
    <xf numFmtId="2" fontId="32" fillId="0" borderId="0" xfId="29" applyNumberFormat="1" applyFont="1" applyFill="1" applyAlignment="1">
      <alignment horizontal="center"/>
    </xf>
    <xf numFmtId="0" fontId="32" fillId="0" borderId="0" xfId="29" applyNumberFormat="1" applyFont="1" applyFill="1" applyAlignment="1">
      <alignment horizontal="center" wrapText="1"/>
    </xf>
    <xf numFmtId="2" fontId="32" fillId="0" borderId="0" xfId="29" applyNumberFormat="1" applyFont="1" applyFill="1" applyAlignment="1">
      <alignment horizontal="center" wrapText="1"/>
    </xf>
    <xf numFmtId="39" fontId="33" fillId="2" borderId="8" xfId="29" applyNumberFormat="1" applyFont="1" applyFill="1" applyBorder="1"/>
    <xf numFmtId="39" fontId="33" fillId="0" borderId="0" xfId="29" applyNumberFormat="1" applyFont="1" applyFill="1"/>
    <xf numFmtId="39" fontId="33" fillId="0" borderId="0" xfId="29" applyNumberFormat="1" applyFont="1" applyFill="1" applyBorder="1"/>
    <xf numFmtId="39" fontId="32" fillId="0" borderId="0" xfId="29" applyNumberFormat="1" applyFont="1" applyFill="1"/>
    <xf numFmtId="43" fontId="33" fillId="0" borderId="7" xfId="6" applyFont="1" applyFill="1" applyBorder="1"/>
    <xf numFmtId="0" fontId="23" fillId="0" borderId="0" xfId="31" applyFont="1" applyAlignment="1">
      <alignment horizontal="left"/>
    </xf>
    <xf numFmtId="0" fontId="15" fillId="0" borderId="0" xfId="31" applyFont="1"/>
    <xf numFmtId="14" fontId="23" fillId="0" borderId="0" xfId="31" applyNumberFormat="1" applyFont="1" applyAlignment="1">
      <alignment horizontal="left"/>
    </xf>
    <xf numFmtId="0" fontId="15" fillId="0" borderId="0" xfId="31" applyFont="1" applyBorder="1"/>
    <xf numFmtId="14" fontId="23" fillId="0" borderId="0" xfId="31" applyNumberFormat="1" applyFont="1" applyAlignment="1">
      <alignment horizontal="center"/>
    </xf>
    <xf numFmtId="0" fontId="23" fillId="3" borderId="0" xfId="31" applyFont="1" applyFill="1"/>
    <xf numFmtId="0" fontId="34" fillId="3" borderId="0" xfId="31" applyFont="1" applyFill="1"/>
    <xf numFmtId="0" fontId="34" fillId="3" borderId="0" xfId="31" applyFont="1" applyFill="1" applyBorder="1" applyAlignment="1">
      <alignment horizontal="right"/>
    </xf>
    <xf numFmtId="0" fontId="23" fillId="0" borderId="0" xfId="31" applyFont="1"/>
    <xf numFmtId="0" fontId="34" fillId="0" borderId="0" xfId="31" applyFont="1"/>
    <xf numFmtId="0" fontId="34" fillId="0" borderId="0" xfId="31" applyFont="1" applyFill="1"/>
    <xf numFmtId="0" fontId="34" fillId="0" borderId="0" xfId="31" applyFont="1" applyFill="1" applyBorder="1" applyAlignment="1">
      <alignment horizontal="right"/>
    </xf>
    <xf numFmtId="0" fontId="15" fillId="0" borderId="0" xfId="31" applyFont="1" applyFill="1"/>
    <xf numFmtId="0" fontId="23" fillId="0" borderId="0" xfId="31" applyFont="1" applyAlignment="1">
      <alignment horizontal="center"/>
    </xf>
    <xf numFmtId="0" fontId="23" fillId="0" borderId="0" xfId="31" applyFont="1" applyAlignment="1">
      <alignment horizontal="center"/>
    </xf>
    <xf numFmtId="14" fontId="23" fillId="0" borderId="2" xfId="31" applyNumberFormat="1" applyFont="1" applyBorder="1" applyAlignment="1">
      <alignment horizontal="center"/>
    </xf>
    <xf numFmtId="14" fontId="34" fillId="0" borderId="0" xfId="31" applyNumberFormat="1" applyFont="1" applyFill="1" applyBorder="1" applyAlignment="1">
      <alignment horizontal="right"/>
    </xf>
    <xf numFmtId="0" fontId="23" fillId="0" borderId="2" xfId="31" applyFont="1" applyBorder="1" applyAlignment="1">
      <alignment horizontal="center"/>
    </xf>
    <xf numFmtId="0" fontId="15" fillId="10" borderId="0" xfId="31" applyFont="1" applyFill="1"/>
    <xf numFmtId="0" fontId="34" fillId="0" borderId="0" xfId="31" applyFont="1" applyFill="1" applyAlignment="1">
      <alignment horizontal="right"/>
    </xf>
    <xf numFmtId="43" fontId="15" fillId="0" borderId="0" xfId="6" applyFont="1" applyFill="1"/>
    <xf numFmtId="43" fontId="34" fillId="0" borderId="0" xfId="6" applyFont="1" applyFill="1" applyBorder="1" applyAlignment="1">
      <alignment horizontal="right"/>
    </xf>
    <xf numFmtId="43" fontId="15" fillId="3" borderId="0" xfId="6" applyFont="1" applyFill="1"/>
    <xf numFmtId="43" fontId="15" fillId="0" borderId="0" xfId="6" applyFont="1" applyFill="1" applyBorder="1"/>
    <xf numFmtId="43" fontId="15" fillId="0" borderId="0" xfId="31" applyNumberFormat="1" applyFont="1"/>
    <xf numFmtId="43" fontId="15" fillId="0" borderId="0" xfId="31" applyNumberFormat="1" applyFont="1" applyFill="1"/>
    <xf numFmtId="0" fontId="15" fillId="0" borderId="0" xfId="31" applyFont="1" applyFill="1" applyBorder="1"/>
    <xf numFmtId="43" fontId="15" fillId="0" borderId="0" xfId="31" applyNumberFormat="1" applyFont="1" applyFill="1" applyBorder="1"/>
    <xf numFmtId="43" fontId="15" fillId="3" borderId="0" xfId="6" applyFont="1" applyFill="1" applyBorder="1"/>
    <xf numFmtId="43" fontId="15" fillId="0" borderId="0" xfId="31" applyNumberFormat="1" applyFont="1" applyBorder="1"/>
    <xf numFmtId="43" fontId="15" fillId="0" borderId="13" xfId="6" applyFont="1" applyBorder="1"/>
    <xf numFmtId="43" fontId="15" fillId="0" borderId="13" xfId="6" applyFont="1" applyFill="1" applyBorder="1"/>
    <xf numFmtId="0" fontId="15" fillId="0" borderId="0" xfId="31" applyFont="1" applyAlignment="1">
      <alignment horizontal="left" indent="2"/>
    </xf>
    <xf numFmtId="43" fontId="34" fillId="0" borderId="0" xfId="6" applyFont="1" applyFill="1" applyBorder="1" applyAlignment="1">
      <alignment horizontal="left" indent="1"/>
    </xf>
    <xf numFmtId="43" fontId="15" fillId="0" borderId="0" xfId="6" applyFont="1" applyAlignment="1">
      <alignment horizontal="right"/>
    </xf>
    <xf numFmtId="43" fontId="34" fillId="0" borderId="0" xfId="6" applyFont="1" applyFill="1" applyAlignment="1">
      <alignment horizontal="right"/>
    </xf>
    <xf numFmtId="49" fontId="25" fillId="0" borderId="0" xfId="31" applyNumberFormat="1" applyFont="1"/>
    <xf numFmtId="43" fontId="15" fillId="3" borderId="2" xfId="6" applyFont="1" applyFill="1" applyBorder="1"/>
    <xf numFmtId="43" fontId="15" fillId="0" borderId="2" xfId="6" applyFont="1" applyFill="1" applyBorder="1"/>
    <xf numFmtId="43" fontId="15" fillId="0" borderId="1" xfId="6" applyFont="1" applyFill="1" applyBorder="1"/>
    <xf numFmtId="43" fontId="15" fillId="0" borderId="0" xfId="6" applyFont="1" applyBorder="1"/>
    <xf numFmtId="0" fontId="15" fillId="0" borderId="0" xfId="31" applyFont="1" applyAlignment="1">
      <alignment horizontal="left" indent="4"/>
    </xf>
    <xf numFmtId="43" fontId="34" fillId="0" borderId="0" xfId="6" applyFont="1" applyAlignment="1">
      <alignment horizontal="centerContinuous"/>
    </xf>
    <xf numFmtId="43" fontId="34" fillId="0" borderId="0" xfId="6" quotePrefix="1" applyFont="1" applyFill="1" applyBorder="1" applyAlignment="1">
      <alignment horizontal="right"/>
    </xf>
    <xf numFmtId="0" fontId="34" fillId="0" borderId="0" xfId="31" applyFont="1" applyAlignment="1">
      <alignment horizontal="left"/>
    </xf>
    <xf numFmtId="13" fontId="15" fillId="0" borderId="0" xfId="6" applyNumberFormat="1" applyFont="1"/>
    <xf numFmtId="13" fontId="15" fillId="0" borderId="0" xfId="31" applyNumberFormat="1" applyFont="1"/>
    <xf numFmtId="0" fontId="15" fillId="0" borderId="0" xfId="31" applyFont="1" applyAlignment="1"/>
    <xf numFmtId="0" fontId="15" fillId="0" borderId="0" xfId="31" applyFont="1" applyBorder="1" applyAlignment="1"/>
    <xf numFmtId="43" fontId="15" fillId="0" borderId="0" xfId="31" applyNumberFormat="1" applyFont="1" applyBorder="1" applyAlignment="1"/>
    <xf numFmtId="43" fontId="15" fillId="0" borderId="0" xfId="6" applyFont="1" applyBorder="1" applyAlignment="1"/>
    <xf numFmtId="43" fontId="15" fillId="0" borderId="0" xfId="6" applyFont="1" applyAlignment="1"/>
    <xf numFmtId="0" fontId="34" fillId="0" borderId="0" xfId="31" applyFont="1" applyFill="1" applyBorder="1"/>
    <xf numFmtId="0" fontId="23" fillId="0" borderId="0" xfId="31" applyFont="1" applyBorder="1" applyAlignment="1">
      <alignment horizontal="center"/>
    </xf>
    <xf numFmtId="0" fontId="23" fillId="0" borderId="0" xfId="0" applyFont="1" applyBorder="1" applyAlignment="1">
      <alignment horizontal="center"/>
    </xf>
    <xf numFmtId="0" fontId="23" fillId="0" borderId="0" xfId="6" quotePrefix="1" applyNumberFormat="1" applyFont="1" applyBorder="1" applyAlignment="1">
      <alignment horizontal="centerContinuous"/>
    </xf>
    <xf numFmtId="43" fontId="34" fillId="0" borderId="0" xfId="6" applyFont="1" applyFill="1" applyBorder="1" applyAlignment="1">
      <alignment horizontal="centerContinuous"/>
    </xf>
    <xf numFmtId="43" fontId="15" fillId="0" borderId="0" xfId="6" applyFont="1" applyBorder="1" applyAlignment="1">
      <alignment horizontal="centerContinuous"/>
    </xf>
    <xf numFmtId="43" fontId="15" fillId="0" borderId="0" xfId="0" applyNumberFormat="1" applyFont="1" applyBorder="1"/>
    <xf numFmtId="10" fontId="15" fillId="0" borderId="0" xfId="33" applyNumberFormat="1" applyFont="1" applyBorder="1"/>
    <xf numFmtId="0" fontId="34" fillId="0" borderId="0" xfId="31" applyFont="1" applyFill="1" applyBorder="1" applyAlignment="1"/>
    <xf numFmtId="14" fontId="23" fillId="0" borderId="0" xfId="31" applyNumberFormat="1" applyFont="1" applyBorder="1" applyAlignment="1">
      <alignment horizontal="center"/>
    </xf>
    <xf numFmtId="7" fontId="15" fillId="0" borderId="0" xfId="6" applyNumberFormat="1" applyFont="1" applyBorder="1"/>
    <xf numFmtId="43" fontId="34" fillId="0" borderId="0" xfId="6" applyFont="1" applyBorder="1" applyAlignment="1">
      <alignment horizontal="right"/>
    </xf>
    <xf numFmtId="43" fontId="34" fillId="0" borderId="0" xfId="6" applyFont="1" applyBorder="1" applyAlignment="1">
      <alignment horizontal="center"/>
    </xf>
    <xf numFmtId="43" fontId="34" fillId="0" borderId="0" xfId="6" applyFont="1" applyBorder="1"/>
    <xf numFmtId="49" fontId="25" fillId="0" borderId="0" xfId="31" applyNumberFormat="1" applyFont="1" applyBorder="1"/>
    <xf numFmtId="43" fontId="34" fillId="0" borderId="0" xfId="6" applyFont="1" applyBorder="1" applyAlignment="1">
      <alignment horizontal="centerContinuous"/>
    </xf>
    <xf numFmtId="43" fontId="15" fillId="0" borderId="0" xfId="6" applyFont="1" applyBorder="1" applyAlignment="1">
      <alignment horizontal="right"/>
    </xf>
    <xf numFmtId="0" fontId="34" fillId="0" borderId="0" xfId="31" applyFont="1" applyBorder="1"/>
    <xf numFmtId="0" fontId="32" fillId="0" borderId="0" xfId="29" applyNumberFormat="1" applyFont="1" applyFill="1" applyAlignment="1">
      <alignment horizontal="left"/>
    </xf>
    <xf numFmtId="0" fontId="33" fillId="3" borderId="0" xfId="0" applyFont="1" applyFill="1" applyProtection="1"/>
    <xf numFmtId="0" fontId="33" fillId="0" borderId="0" xfId="0" applyFont="1" applyProtection="1"/>
    <xf numFmtId="0" fontId="32" fillId="0" borderId="0" xfId="0" applyFont="1" applyAlignment="1" applyProtection="1">
      <alignment horizontal="center"/>
    </xf>
    <xf numFmtId="0" fontId="32" fillId="0" borderId="0" xfId="0" applyFont="1" applyProtection="1"/>
    <xf numFmtId="43" fontId="33" fillId="2" borderId="0" xfId="6" applyFont="1" applyFill="1" applyProtection="1"/>
    <xf numFmtId="43" fontId="33" fillId="0" borderId="0" xfId="6" applyFont="1" applyProtection="1"/>
    <xf numFmtId="43" fontId="33" fillId="0" borderId="6" xfId="6" applyFont="1" applyBorder="1" applyProtection="1"/>
    <xf numFmtId="43" fontId="32" fillId="0" borderId="1" xfId="6" applyFont="1" applyBorder="1" applyProtection="1"/>
    <xf numFmtId="14" fontId="23" fillId="0" borderId="0" xfId="31" applyNumberFormat="1" applyFont="1" applyAlignment="1">
      <alignment horizontal="left"/>
    </xf>
    <xf numFmtId="0" fontId="15" fillId="10" borderId="0" xfId="31" applyFont="1" applyFill="1" applyAlignment="1">
      <alignment horizontal="right"/>
    </xf>
    <xf numFmtId="43" fontId="15" fillId="0" borderId="0" xfId="31" applyNumberFormat="1" applyFont="1" applyAlignment="1"/>
    <xf numFmtId="43" fontId="23" fillId="0" borderId="0" xfId="6" quotePrefix="1" applyFont="1" applyBorder="1" applyAlignment="1">
      <alignment horizontal="centerContinuous"/>
    </xf>
    <xf numFmtId="14" fontId="32" fillId="0" borderId="0" xfId="29" applyNumberFormat="1" applyFont="1" applyFill="1" applyAlignment="1">
      <alignment horizontal="left"/>
    </xf>
    <xf numFmtId="43" fontId="33" fillId="2" borderId="8" xfId="6" applyFont="1" applyFill="1" applyBorder="1"/>
    <xf numFmtId="43" fontId="33" fillId="0" borderId="0" xfId="6" applyFont="1" applyFill="1" applyBorder="1"/>
    <xf numFmtId="1" fontId="33" fillId="0" borderId="0" xfId="29" applyNumberFormat="1" applyFont="1" applyFill="1" applyBorder="1"/>
    <xf numFmtId="43" fontId="15" fillId="0" borderId="14" xfId="0" applyNumberFormat="1" applyFont="1" applyBorder="1"/>
    <xf numFmtId="0" fontId="23" fillId="0" borderId="0" xfId="27" applyFont="1" applyAlignment="1">
      <alignment horizontal="left"/>
    </xf>
    <xf numFmtId="0" fontId="15" fillId="0" borderId="0" xfId="27" applyFont="1"/>
    <xf numFmtId="0" fontId="15" fillId="0" borderId="0" xfId="27" applyFont="1" applyAlignment="1">
      <alignment horizontal="centerContinuous"/>
    </xf>
    <xf numFmtId="0" fontId="15" fillId="0" borderId="0" xfId="27" applyFont="1" applyBorder="1" applyAlignment="1">
      <alignment horizontal="centerContinuous"/>
    </xf>
    <xf numFmtId="14" fontId="23" fillId="0" borderId="0" xfId="27" applyNumberFormat="1" applyFont="1" applyAlignment="1">
      <alignment horizontal="left"/>
    </xf>
    <xf numFmtId="14" fontId="23" fillId="0" borderId="0" xfId="27" applyNumberFormat="1" applyFont="1" applyAlignment="1">
      <alignment horizontal="left"/>
    </xf>
    <xf numFmtId="14" fontId="23" fillId="3" borderId="0" xfId="27" applyNumberFormat="1" applyFont="1" applyFill="1" applyAlignment="1">
      <alignment horizontal="centerContinuous"/>
    </xf>
    <xf numFmtId="0" fontId="15" fillId="3" borderId="0" xfId="27" applyFont="1" applyFill="1" applyAlignment="1">
      <alignment horizontal="centerContinuous"/>
    </xf>
    <xf numFmtId="0" fontId="15" fillId="3" borderId="0" xfId="27" applyFont="1" applyFill="1" applyBorder="1" applyAlignment="1">
      <alignment horizontal="centerContinuous"/>
    </xf>
    <xf numFmtId="0" fontId="23" fillId="0" borderId="0" xfId="27" applyFont="1" applyAlignment="1">
      <alignment horizontal="center"/>
    </xf>
    <xf numFmtId="0" fontId="15" fillId="0" borderId="0" xfId="27" applyFont="1" applyBorder="1" applyAlignment="1">
      <alignment horizontal="right"/>
    </xf>
    <xf numFmtId="0" fontId="34" fillId="0" borderId="0" xfId="27" applyFont="1"/>
    <xf numFmtId="0" fontId="23" fillId="0" borderId="0" xfId="27" applyFont="1" applyBorder="1" applyAlignment="1">
      <alignment horizontal="right"/>
    </xf>
    <xf numFmtId="0" fontId="23" fillId="0" borderId="2" xfId="27" applyFont="1" applyBorder="1" applyAlignment="1">
      <alignment horizontal="center"/>
    </xf>
    <xf numFmtId="14" fontId="35" fillId="0" borderId="0" xfId="27" applyNumberFormat="1" applyFont="1" applyAlignment="1">
      <alignment horizontal="center"/>
    </xf>
    <xf numFmtId="0" fontId="35" fillId="0" borderId="0" xfId="27" applyFont="1" applyAlignment="1">
      <alignment horizontal="center"/>
    </xf>
    <xf numFmtId="0" fontId="35" fillId="0" borderId="0" xfId="27" applyFont="1" applyBorder="1" applyAlignment="1">
      <alignment horizontal="right"/>
    </xf>
    <xf numFmtId="0" fontId="23" fillId="0" borderId="0" xfId="27" applyFont="1"/>
    <xf numFmtId="39" fontId="15" fillId="0" borderId="0" xfId="27" applyNumberFormat="1" applyFont="1"/>
    <xf numFmtId="0" fontId="15" fillId="10" borderId="0" xfId="28" applyFont="1" applyFill="1"/>
    <xf numFmtId="43" fontId="15" fillId="0" borderId="0" xfId="7" applyFont="1" applyFill="1" applyBorder="1"/>
    <xf numFmtId="0" fontId="15" fillId="7" borderId="0" xfId="27" applyFont="1" applyFill="1"/>
    <xf numFmtId="0" fontId="15" fillId="10" borderId="0" xfId="28" applyFont="1" applyFill="1" applyAlignment="1">
      <alignment horizontal="left"/>
    </xf>
    <xf numFmtId="0" fontId="15" fillId="0" borderId="0" xfId="28" applyFont="1" applyFill="1" applyAlignment="1">
      <alignment horizontal="left"/>
    </xf>
    <xf numFmtId="43" fontId="15" fillId="0" borderId="13" xfId="7" applyFont="1" applyFill="1" applyBorder="1"/>
    <xf numFmtId="0" fontId="15" fillId="0" borderId="0" xfId="27" applyFont="1" applyFill="1" applyAlignment="1">
      <alignment horizontal="left" indent="1"/>
    </xf>
    <xf numFmtId="43" fontId="34" fillId="0" borderId="0" xfId="6" applyFont="1"/>
    <xf numFmtId="0" fontId="15" fillId="10" borderId="0" xfId="27" applyFont="1" applyFill="1"/>
    <xf numFmtId="0" fontId="15" fillId="0" borderId="0" xfId="27" applyFont="1" applyFill="1"/>
    <xf numFmtId="39" fontId="34" fillId="0" borderId="0" xfId="27" quotePrefix="1" applyNumberFormat="1" applyFont="1" applyBorder="1" applyAlignment="1">
      <alignment horizontal="right"/>
    </xf>
    <xf numFmtId="0" fontId="23" fillId="0" borderId="0" xfId="28" applyFont="1" applyFill="1"/>
    <xf numFmtId="0" fontId="34" fillId="0" borderId="0" xfId="27" applyFont="1" applyAlignment="1">
      <alignment horizontal="right"/>
    </xf>
    <xf numFmtId="43" fontId="15" fillId="0" borderId="0" xfId="7" applyFont="1" applyFill="1"/>
    <xf numFmtId="0" fontId="15" fillId="0" borderId="0" xfId="27" applyFont="1" applyAlignment="1">
      <alignment horizontal="right"/>
    </xf>
    <xf numFmtId="49" fontId="25" fillId="0" borderId="0" xfId="27" applyNumberFormat="1" applyFont="1" applyFill="1" applyAlignment="1">
      <alignment horizontal="right"/>
    </xf>
    <xf numFmtId="0" fontId="15" fillId="0" borderId="0" xfId="28" applyFont="1"/>
    <xf numFmtId="43" fontId="15" fillId="0" borderId="5" xfId="7" applyFont="1" applyFill="1" applyBorder="1"/>
    <xf numFmtId="43" fontId="26" fillId="0" borderId="0" xfId="7" applyFont="1" applyBorder="1" applyAlignment="1">
      <alignment horizontal="center"/>
    </xf>
    <xf numFmtId="43" fontId="15" fillId="0" borderId="0" xfId="6" applyFont="1" applyFill="1" applyBorder="1" applyAlignment="1">
      <alignment horizontal="right"/>
    </xf>
    <xf numFmtId="43" fontId="15" fillId="7" borderId="0" xfId="13" applyFont="1" applyFill="1" applyAlignment="1">
      <alignment horizontal="right"/>
    </xf>
    <xf numFmtId="39" fontId="15" fillId="0" borderId="0" xfId="27" applyNumberFormat="1" applyFont="1" applyBorder="1" applyAlignment="1">
      <alignment horizontal="right"/>
    </xf>
    <xf numFmtId="0" fontId="23" fillId="0" borderId="0" xfId="28" applyFont="1" applyAlignment="1">
      <alignment horizontal="left"/>
    </xf>
    <xf numFmtId="0" fontId="23" fillId="0" borderId="0" xfId="28" applyFont="1" applyFill="1" applyBorder="1" applyAlignment="1">
      <alignment horizontal="left"/>
    </xf>
    <xf numFmtId="0" fontId="15" fillId="0" borderId="0" xfId="18" applyFont="1"/>
    <xf numFmtId="0" fontId="34" fillId="0" borderId="0" xfId="28" applyFont="1"/>
    <xf numFmtId="14" fontId="23" fillId="0" borderId="0" xfId="28" applyNumberFormat="1" applyFont="1" applyAlignment="1">
      <alignment horizontal="left"/>
    </xf>
    <xf numFmtId="14" fontId="23" fillId="0" borderId="0" xfId="28" applyNumberFormat="1" applyFont="1" applyFill="1" applyBorder="1" applyAlignment="1">
      <alignment horizontal="left"/>
    </xf>
    <xf numFmtId="14" fontId="23" fillId="0" borderId="0" xfId="28" applyNumberFormat="1" applyFont="1" applyAlignment="1">
      <alignment horizontal="center"/>
    </xf>
    <xf numFmtId="14" fontId="23" fillId="0" borderId="0" xfId="28" applyNumberFormat="1" applyFont="1" applyFill="1" applyBorder="1" applyAlignment="1">
      <alignment horizontal="center"/>
    </xf>
    <xf numFmtId="39" fontId="33" fillId="0" borderId="0" xfId="30" applyNumberFormat="1" applyFont="1" applyFill="1"/>
    <xf numFmtId="0" fontId="15" fillId="0" borderId="0" xfId="28" applyFont="1" applyFill="1"/>
    <xf numFmtId="0" fontId="15" fillId="0" borderId="0" xfId="28" applyFont="1" applyFill="1" applyBorder="1"/>
    <xf numFmtId="0" fontId="15" fillId="10" borderId="0" xfId="18" applyFont="1" applyFill="1"/>
    <xf numFmtId="0" fontId="15" fillId="10" borderId="0" xfId="18" applyFont="1" applyFill="1" applyBorder="1"/>
    <xf numFmtId="0" fontId="15" fillId="10" borderId="0" xfId="28" applyFont="1" applyFill="1" applyBorder="1" applyAlignment="1">
      <alignment horizontal="center" wrapText="1"/>
    </xf>
    <xf numFmtId="0" fontId="15" fillId="0" borderId="0" xfId="28" applyFont="1" applyBorder="1"/>
    <xf numFmtId="0" fontId="15" fillId="10" borderId="0" xfId="28" applyFont="1" applyFill="1" applyBorder="1" applyAlignment="1">
      <alignment horizontal="center"/>
    </xf>
    <xf numFmtId="0" fontId="15" fillId="10" borderId="2" xfId="28" applyFont="1" applyFill="1" applyBorder="1" applyAlignment="1">
      <alignment horizontal="center"/>
    </xf>
    <xf numFmtId="0" fontId="15" fillId="10" borderId="2" xfId="28" applyFont="1" applyFill="1" applyBorder="1" applyAlignment="1">
      <alignment horizontal="center" wrapText="1"/>
    </xf>
    <xf numFmtId="0" fontId="15" fillId="10" borderId="0" xfId="28" applyFont="1" applyFill="1" applyBorder="1" applyAlignment="1">
      <alignment horizontal="center"/>
    </xf>
    <xf numFmtId="0" fontId="15" fillId="10" borderId="15" xfId="28" applyFont="1" applyFill="1" applyBorder="1" applyAlignment="1">
      <alignment horizontal="center"/>
    </xf>
    <xf numFmtId="0" fontId="15" fillId="10" borderId="16" xfId="28" applyFont="1" applyFill="1" applyBorder="1" applyAlignment="1">
      <alignment horizontal="center"/>
    </xf>
    <xf numFmtId="0" fontId="15" fillId="10" borderId="17" xfId="28" applyFont="1" applyFill="1" applyBorder="1" applyAlignment="1">
      <alignment horizontal="center"/>
    </xf>
    <xf numFmtId="0" fontId="15" fillId="10" borderId="11" xfId="28" applyFont="1" applyFill="1" applyBorder="1" applyAlignment="1">
      <alignment horizontal="center"/>
    </xf>
    <xf numFmtId="0" fontId="15" fillId="10" borderId="10" xfId="28" applyFont="1" applyFill="1" applyBorder="1" applyAlignment="1">
      <alignment horizontal="center"/>
    </xf>
    <xf numFmtId="0" fontId="15" fillId="10" borderId="9" xfId="28" applyFont="1" applyFill="1" applyBorder="1" applyAlignment="1">
      <alignment horizontal="center"/>
    </xf>
    <xf numFmtId="0" fontId="15" fillId="10" borderId="11" xfId="28" applyFont="1" applyFill="1" applyBorder="1" applyAlignment="1">
      <alignment horizontal="center"/>
    </xf>
    <xf numFmtId="0" fontId="15" fillId="10" borderId="10" xfId="28" applyFont="1" applyFill="1" applyBorder="1" applyAlignment="1">
      <alignment horizontal="center"/>
    </xf>
    <xf numFmtId="0" fontId="15" fillId="10" borderId="9" xfId="28" applyFont="1" applyFill="1" applyBorder="1" applyAlignment="1">
      <alignment horizontal="center"/>
    </xf>
    <xf numFmtId="0" fontId="15" fillId="0" borderId="11" xfId="28" applyFont="1" applyBorder="1" applyAlignment="1">
      <alignment horizontal="center"/>
    </xf>
    <xf numFmtId="0" fontId="15" fillId="0" borderId="10" xfId="28" applyFont="1" applyBorder="1" applyAlignment="1">
      <alignment horizontal="center"/>
    </xf>
    <xf numFmtId="0" fontId="15" fillId="0" borderId="9" xfId="28" applyFont="1" applyBorder="1" applyAlignment="1">
      <alignment horizontal="center"/>
    </xf>
    <xf numFmtId="0" fontId="15" fillId="0" borderId="0" xfId="18" applyFont="1" applyFill="1" applyBorder="1"/>
    <xf numFmtId="0" fontId="15" fillId="0" borderId="0" xfId="28" applyFont="1" applyAlignment="1">
      <alignment horizontal="center"/>
    </xf>
    <xf numFmtId="0" fontId="15" fillId="0" borderId="0" xfId="28" applyFont="1" applyFill="1" applyBorder="1" applyAlignment="1">
      <alignment horizontal="center"/>
    </xf>
    <xf numFmtId="43" fontId="15" fillId="3" borderId="0" xfId="8" applyFont="1" applyFill="1"/>
    <xf numFmtId="43" fontId="15" fillId="0" borderId="0" xfId="8" applyFont="1" applyFill="1"/>
    <xf numFmtId="43" fontId="15" fillId="0" borderId="0" xfId="8" applyFont="1" applyFill="1" applyBorder="1"/>
    <xf numFmtId="43" fontId="15" fillId="0" borderId="0" xfId="8" applyFont="1" applyBorder="1"/>
    <xf numFmtId="43" fontId="15" fillId="3" borderId="2" xfId="8" applyFont="1" applyFill="1" applyBorder="1"/>
    <xf numFmtId="43" fontId="25" fillId="0" borderId="0" xfId="8" applyFont="1" applyAlignment="1">
      <alignment horizontal="left"/>
    </xf>
    <xf numFmtId="43" fontId="15" fillId="0" borderId="3" xfId="8" applyFont="1" applyBorder="1"/>
    <xf numFmtId="0" fontId="15" fillId="0" borderId="13" xfId="18" applyFont="1" applyBorder="1"/>
    <xf numFmtId="43" fontId="15" fillId="0" borderId="13" xfId="8" applyFont="1" applyBorder="1"/>
    <xf numFmtId="0" fontId="15" fillId="0" borderId="13" xfId="28" applyFont="1" applyBorder="1"/>
    <xf numFmtId="43" fontId="15" fillId="0" borderId="4" xfId="8" applyFont="1" applyBorder="1"/>
    <xf numFmtId="43" fontId="25" fillId="0" borderId="0" xfId="8" applyFont="1" applyAlignment="1">
      <alignment horizontal="right"/>
    </xf>
    <xf numFmtId="43" fontId="15" fillId="0" borderId="0" xfId="8" applyFont="1"/>
    <xf numFmtId="43" fontId="36" fillId="0" borderId="0" xfId="8" applyFont="1" applyAlignment="1">
      <alignment horizontal="center"/>
    </xf>
    <xf numFmtId="0" fontId="15" fillId="0" borderId="0" xfId="27" applyFont="1" applyFill="1" applyBorder="1"/>
    <xf numFmtId="0" fontId="23" fillId="0" borderId="0" xfId="25" applyFont="1"/>
    <xf numFmtId="14" fontId="23" fillId="0" borderId="0" xfId="25" quotePrefix="1" applyNumberFormat="1" applyFont="1" applyAlignment="1">
      <alignment horizontal="left"/>
    </xf>
    <xf numFmtId="0" fontId="23" fillId="0" borderId="2" xfId="8" quotePrefix="1" applyNumberFormat="1" applyFont="1" applyFill="1" applyBorder="1" applyAlignment="1">
      <alignment horizontal="center"/>
    </xf>
    <xf numFmtId="171" fontId="15" fillId="0" borderId="0" xfId="8" applyNumberFormat="1" applyFont="1"/>
    <xf numFmtId="0" fontId="23" fillId="0" borderId="0" xfId="25" applyFont="1" applyFill="1" applyBorder="1" applyAlignment="1">
      <alignment horizontal="center"/>
    </xf>
    <xf numFmtId="0" fontId="15" fillId="0" borderId="0" xfId="25" applyFont="1" applyFill="1" applyBorder="1"/>
    <xf numFmtId="0" fontId="23" fillId="0" borderId="0" xfId="25" applyFont="1" applyFill="1" applyBorder="1" applyAlignment="1">
      <alignment horizontal="center"/>
    </xf>
    <xf numFmtId="0" fontId="15" fillId="0" borderId="0" xfId="25" applyFont="1" applyFill="1"/>
    <xf numFmtId="43" fontId="23" fillId="0" borderId="0" xfId="8" applyFont="1" applyAlignment="1">
      <alignment horizontal="center"/>
    </xf>
    <xf numFmtId="43" fontId="23" fillId="0" borderId="2" xfId="8" applyFont="1" applyBorder="1" applyAlignment="1">
      <alignment horizontal="center"/>
    </xf>
    <xf numFmtId="0" fontId="23" fillId="0" borderId="0" xfId="25" applyFont="1" applyFill="1"/>
    <xf numFmtId="171" fontId="15" fillId="7" borderId="0" xfId="8" applyNumberFormat="1" applyFont="1" applyFill="1"/>
    <xf numFmtId="7" fontId="15" fillId="3" borderId="2" xfId="15" applyNumberFormat="1" applyFont="1" applyFill="1" applyBorder="1"/>
    <xf numFmtId="0" fontId="15" fillId="0" borderId="0" xfId="25" applyFont="1" applyFill="1" applyAlignment="1">
      <alignment horizontal="left" indent="1"/>
    </xf>
    <xf numFmtId="43" fontId="15" fillId="0" borderId="2" xfId="8" applyFont="1" applyFill="1" applyBorder="1"/>
    <xf numFmtId="43" fontId="15" fillId="0" borderId="2" xfId="8" applyFont="1" applyBorder="1"/>
    <xf numFmtId="0" fontId="15" fillId="0" borderId="0" xfId="25" applyFont="1"/>
    <xf numFmtId="0" fontId="23" fillId="0" borderId="0" xfId="25" applyFont="1" applyFill="1" applyBorder="1"/>
    <xf numFmtId="43" fontId="15" fillId="0" borderId="0" xfId="25" applyNumberFormat="1" applyFont="1" applyFill="1" applyBorder="1"/>
    <xf numFmtId="0" fontId="25" fillId="0" borderId="0" xfId="25" quotePrefix="1" applyFont="1" applyFill="1" applyBorder="1"/>
    <xf numFmtId="171" fontId="15" fillId="6" borderId="0" xfId="8" applyNumberFormat="1" applyFont="1" applyFill="1"/>
    <xf numFmtId="171" fontId="15" fillId="3" borderId="0" xfId="8" applyNumberFormat="1" applyFont="1" applyFill="1"/>
    <xf numFmtId="171" fontId="15" fillId="8" borderId="0" xfId="8" applyNumberFormat="1" applyFont="1" applyFill="1"/>
    <xf numFmtId="7" fontId="15" fillId="7" borderId="2" xfId="15" applyNumberFormat="1" applyFont="1" applyFill="1" applyBorder="1"/>
    <xf numFmtId="7" fontId="15" fillId="6" borderId="2" xfId="15" applyNumberFormat="1" applyFont="1" applyFill="1" applyBorder="1"/>
    <xf numFmtId="7" fontId="15" fillId="8" borderId="2" xfId="15" applyNumberFormat="1" applyFont="1" applyFill="1" applyBorder="1"/>
    <xf numFmtId="171" fontId="25" fillId="6" borderId="0" xfId="8" applyNumberFormat="1" applyFont="1" applyFill="1"/>
    <xf numFmtId="7" fontId="25" fillId="6" borderId="2" xfId="15" applyNumberFormat="1" applyFont="1" applyFill="1" applyBorder="1"/>
    <xf numFmtId="0" fontId="15" fillId="0" borderId="0" xfId="25" applyFont="1" applyAlignment="1">
      <alignment horizontal="left" indent="1"/>
    </xf>
    <xf numFmtId="0" fontId="37" fillId="0" borderId="0" xfId="18" applyNumberFormat="1" applyFont="1" applyFill="1" applyAlignment="1">
      <alignment horizontal="left" vertical="top" wrapText="1"/>
    </xf>
    <xf numFmtId="0" fontId="37" fillId="0" borderId="0" xfId="18" applyNumberFormat="1" applyFont="1" applyAlignment="1">
      <alignment horizontal="left" vertical="top" wrapText="1"/>
    </xf>
    <xf numFmtId="43" fontId="15" fillId="0" borderId="0" xfId="25" applyNumberFormat="1" applyFont="1"/>
    <xf numFmtId="14" fontId="23" fillId="7" borderId="0" xfId="25" applyNumberFormat="1" applyFont="1" applyFill="1" applyAlignment="1">
      <alignment horizontal="left"/>
    </xf>
  </cellXfs>
  <cellStyles count="40">
    <cellStyle name="checkoff" xfId="1"/>
    <cellStyle name="checkoff 2" xfId="2"/>
    <cellStyle name="checkoff 3" xfId="3"/>
    <cellStyle name="checkoff 4" xfId="4"/>
    <cellStyle name="checkoff 5" xfId="5"/>
    <cellStyle name="Comma" xfId="6" builtinId="3"/>
    <cellStyle name="Comma 2" xfId="7"/>
    <cellStyle name="Comma 2 2" xfId="8"/>
    <cellStyle name="Comma 3" xfId="9"/>
    <cellStyle name="Comma 4" xfId="10"/>
    <cellStyle name="Comma 4 2" xfId="11"/>
    <cellStyle name="Comma 5" xfId="12"/>
    <cellStyle name="Comma 6" xfId="13"/>
    <cellStyle name="Currency 2" xfId="14"/>
    <cellStyle name="Currency 3" xfId="15"/>
    <cellStyle name="Hyperlink" xfId="16" builtinId="8"/>
    <cellStyle name="Normal" xfId="0" builtinId="0"/>
    <cellStyle name="Normal 2" xfId="17"/>
    <cellStyle name="Normal 3" xfId="18"/>
    <cellStyle name="Normal 4" xfId="19"/>
    <cellStyle name="Normal 4 2" xfId="20"/>
    <cellStyle name="Normal 5" xfId="21"/>
    <cellStyle name="Normal 6" xfId="22"/>
    <cellStyle name="Normal 7" xfId="23"/>
    <cellStyle name="Normal_{C91EEA88-532E-4282-B5AE-7A15B967AD76}" xfId="24"/>
    <cellStyle name="Normal_{D06DE575-89FD-439B-81E9-8FCA484408B5} 2" xfId="25"/>
    <cellStyle name="Normal_Book1" xfId="26"/>
    <cellStyle name="Normal_Debt" xfId="27"/>
    <cellStyle name="Normal_Debt 2" xfId="28"/>
    <cellStyle name="Normal_PBCLIST" xfId="29"/>
    <cellStyle name="Normal_PBCLIST 2" xfId="30"/>
    <cellStyle name="Normal_Property and Equipment - Per FS" xfId="31"/>
    <cellStyle name="Normal_Sheet1" xfId="32"/>
    <cellStyle name="Percent" xfId="33" builtinId="5"/>
    <cellStyle name="Percent 2" xfId="34"/>
    <cellStyle name="Percent 3" xfId="35"/>
    <cellStyle name="Percent 4" xfId="36"/>
    <cellStyle name="Percent 5" xfId="37"/>
    <cellStyle name="Percent 6" xfId="38"/>
    <cellStyle name="PPCRef_AA_RBG_DKSYMU.R0WZPL.7WQDYH.GY3_56cb03d2d9d847c7b1fee945338489f8"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LIENTS/82000/82117/2001/Audit/Planning%20-%20Sent%20to%20Client/PBCLI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LIENTS/82000/82112/2001/Audit/PBCLI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fx%20Engagement/WM/WorkPapers/%7bBDFC7B3F-575B-4C40-BCC5-5C395A40F884%7d/%7b61FE998B-D1A4-4479-98B1-1FF613AC4CAD%7d/AA%20-%20Long%20Term%20Deb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fx%20Engagement/WM/WorkPapers/%7b1006AE5E-E974-4CCD-B78D-A20AD22862EB%7d/%7b6FE1C912-3E7D-4EFD-A5A7-F8129BA9D970%7d/%7b6B21A767-E56C-406B-BA8F-E0EDBADE78D5%7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fx%20Engagement/WM/WorkPapers/%7b37A215E3-FED9-45B1-9A5A-69DF2A1B927D%7d/%7bC29C0FFF-87B6-4778-B377-4DBEDB64AE7D%7d/%7b7EE6C20E-3CA4-4DAC-B7AA-7EA2F480C793%7d.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rrent%20Taxes%20Calcul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C List"/>
      <sheetName val="Cash and Invest"/>
      <sheetName val="Property Summar"/>
      <sheetName val="Prop Additions"/>
      <sheetName val="Prop Retirement"/>
      <sheetName val="Prepaid Ins"/>
      <sheetName val="Long Term Debt"/>
      <sheetName val="Bad Debts"/>
      <sheetName val="IP Medicare"/>
      <sheetName val="OP Medicare"/>
      <sheetName val="Swing Bed"/>
      <sheetName val="Hospice"/>
      <sheetName val="IP Medicaid"/>
      <sheetName val="OP Medicaid"/>
      <sheetName val="SNF - Medicaid"/>
      <sheetName val="Revenue Test"/>
      <sheetName val="Salary Test"/>
    </sheetNames>
    <sheetDataSet>
      <sheetData sheetId="0"/>
      <sheetData sheetId="1">
        <row r="25">
          <cell r="A25" t="str">
            <v>Investment Accounts</v>
          </cell>
        </row>
        <row r="26">
          <cell r="N26" t="str">
            <v>Beginning</v>
          </cell>
          <cell r="Q26" t="str">
            <v>Ending</v>
          </cell>
        </row>
        <row r="27">
          <cell r="L27" t="str">
            <v>Audit</v>
          </cell>
          <cell r="N27" t="str">
            <v>Accrued</v>
          </cell>
          <cell r="O27" t="str">
            <v>Interest</v>
          </cell>
          <cell r="P27" t="str">
            <v>Interest</v>
          </cell>
          <cell r="Q27" t="str">
            <v xml:space="preserve">Accrued </v>
          </cell>
        </row>
        <row r="28">
          <cell r="C28" t="str">
            <v>Date</v>
          </cell>
          <cell r="D28" t="str">
            <v>Maturity</v>
          </cell>
          <cell r="E28" t="str">
            <v>Interest</v>
          </cell>
          <cell r="F28" t="str">
            <v>Balance</v>
          </cell>
          <cell r="I28" t="str">
            <v>Balance</v>
          </cell>
          <cell r="J28" t="str">
            <v>Adjustments</v>
          </cell>
          <cell r="L28" t="str">
            <v>Balance</v>
          </cell>
          <cell r="N28" t="str">
            <v>Interest</v>
          </cell>
          <cell r="O28" t="str">
            <v>Income</v>
          </cell>
          <cell r="P28" t="str">
            <v>Income</v>
          </cell>
          <cell r="Q28" t="str">
            <v>Interest</v>
          </cell>
        </row>
        <row r="29">
          <cell r="A29" t="str">
            <v>Description</v>
          </cell>
          <cell r="B29" t="str">
            <v>Acct. Number</v>
          </cell>
          <cell r="C29" t="str">
            <v>Purchased</v>
          </cell>
          <cell r="D29" t="str">
            <v>Date</v>
          </cell>
          <cell r="E29" t="str">
            <v>Rate</v>
          </cell>
          <cell r="F29" t="str">
            <v>6/30/00</v>
          </cell>
          <cell r="G29" t="str">
            <v>Purchases</v>
          </cell>
          <cell r="H29" t="str">
            <v>Int added</v>
          </cell>
          <cell r="I29" t="str">
            <v>6/30/01</v>
          </cell>
          <cell r="J29" t="str">
            <v>Dr.</v>
          </cell>
          <cell r="K29" t="str">
            <v>(Cr.)</v>
          </cell>
          <cell r="L29" t="str">
            <v>6/30/01</v>
          </cell>
          <cell r="N29" t="str">
            <v>6/30/00</v>
          </cell>
          <cell r="O29" t="str">
            <v>Earned</v>
          </cell>
          <cell r="P29" t="str">
            <v>Received</v>
          </cell>
          <cell r="Q29" t="str">
            <v>6/30/01</v>
          </cell>
        </row>
        <row r="30">
          <cell r="Q30" t="str">
            <v xml:space="preserve"> </v>
          </cell>
        </row>
        <row r="31">
          <cell r="A31" t="str">
            <v>Board Desig - Funded Depr</v>
          </cell>
        </row>
        <row r="32">
          <cell r="A32" t="str">
            <v>CASH-FUNDED DEPREC INVESTMENTS</v>
          </cell>
          <cell r="B32">
            <v>1415</v>
          </cell>
          <cell r="F32">
            <v>0</v>
          </cell>
          <cell r="I32">
            <v>0</v>
          </cell>
          <cell r="L32">
            <v>0</v>
          </cell>
          <cell r="Q32">
            <v>0</v>
          </cell>
        </row>
        <row r="33">
          <cell r="A33" t="str">
            <v>INTEREST RECEIVABLE-FUNDED DEPR INT</v>
          </cell>
          <cell r="B33">
            <v>1487</v>
          </cell>
          <cell r="F33">
            <v>9760.6299999999992</v>
          </cell>
          <cell r="I33">
            <v>9760.6299999999992</v>
          </cell>
          <cell r="L33">
            <v>9760.6299999999992</v>
          </cell>
          <cell r="Q33">
            <v>0</v>
          </cell>
        </row>
        <row r="34">
          <cell r="A34" t="str">
            <v>CLINIC DEPRECIATION</v>
          </cell>
          <cell r="B34">
            <v>1614.02</v>
          </cell>
          <cell r="F34">
            <v>88881.1</v>
          </cell>
          <cell r="I34">
            <v>88881.1</v>
          </cell>
          <cell r="L34">
            <v>88881.1</v>
          </cell>
          <cell r="Q34">
            <v>0</v>
          </cell>
        </row>
        <row r="35">
          <cell r="I35">
            <v>0</v>
          </cell>
          <cell r="L35">
            <v>0</v>
          </cell>
          <cell r="Q35">
            <v>0</v>
          </cell>
        </row>
        <row r="36">
          <cell r="I36">
            <v>0</v>
          </cell>
          <cell r="L36">
            <v>0</v>
          </cell>
        </row>
        <row r="37">
          <cell r="A37" t="str">
            <v xml:space="preserve"> </v>
          </cell>
        </row>
        <row r="38">
          <cell r="A38" t="str">
            <v>Total For Account</v>
          </cell>
          <cell r="F38">
            <v>98641.73000000001</v>
          </cell>
          <cell r="G38">
            <v>0</v>
          </cell>
          <cell r="H38">
            <v>0</v>
          </cell>
          <cell r="I38">
            <v>98641.73000000001</v>
          </cell>
          <cell r="J38">
            <v>0</v>
          </cell>
          <cell r="K38">
            <v>0</v>
          </cell>
          <cell r="L38">
            <v>98641.73000000001</v>
          </cell>
          <cell r="N38">
            <v>0</v>
          </cell>
          <cell r="O38">
            <v>0</v>
          </cell>
          <cell r="P38">
            <v>0</v>
          </cell>
          <cell r="Q38">
            <v>0</v>
          </cell>
        </row>
        <row r="40">
          <cell r="A40" t="str">
            <v>Investments - CD's</v>
          </cell>
        </row>
        <row r="41">
          <cell r="A41" t="str">
            <v>INVESTMENTS - RESERVE FUND</v>
          </cell>
          <cell r="B41">
            <v>1616</v>
          </cell>
          <cell r="F41">
            <v>0</v>
          </cell>
          <cell r="I41">
            <v>0</v>
          </cell>
          <cell r="L41">
            <v>0</v>
          </cell>
          <cell r="Q41">
            <v>0</v>
          </cell>
        </row>
        <row r="42">
          <cell r="A42" t="str">
            <v>INVESTMENTS RESERVE</v>
          </cell>
          <cell r="B42">
            <v>1616.01</v>
          </cell>
          <cell r="F42">
            <v>268560</v>
          </cell>
          <cell r="I42">
            <v>268560</v>
          </cell>
          <cell r="L42">
            <v>268560</v>
          </cell>
          <cell r="Q42">
            <v>0</v>
          </cell>
        </row>
        <row r="43">
          <cell r="A43" t="str">
            <v>INVESTMENTS SINKING FUND</v>
          </cell>
          <cell r="B43">
            <v>1616.02</v>
          </cell>
          <cell r="F43">
            <v>489737.68</v>
          </cell>
          <cell r="I43">
            <v>489737.68</v>
          </cell>
          <cell r="L43">
            <v>489737.68</v>
          </cell>
          <cell r="Q43">
            <v>0</v>
          </cell>
        </row>
        <row r="44">
          <cell r="I44">
            <v>0</v>
          </cell>
          <cell r="L44">
            <v>0</v>
          </cell>
          <cell r="Q44">
            <v>0</v>
          </cell>
        </row>
        <row r="45">
          <cell r="I45">
            <v>0</v>
          </cell>
          <cell r="L45">
            <v>0</v>
          </cell>
          <cell r="Q45">
            <v>0</v>
          </cell>
        </row>
        <row r="46">
          <cell r="I46">
            <v>0</v>
          </cell>
          <cell r="L46">
            <v>0</v>
          </cell>
          <cell r="Q46">
            <v>0</v>
          </cell>
        </row>
        <row r="47">
          <cell r="I47" t="str">
            <v xml:space="preserve"> </v>
          </cell>
          <cell r="L47" t="str">
            <v xml:space="preserve"> </v>
          </cell>
          <cell r="Q47" t="str">
            <v xml:space="preserve"> </v>
          </cell>
        </row>
        <row r="50">
          <cell r="A50" t="str">
            <v>Total For Account</v>
          </cell>
          <cell r="F50">
            <v>758297.67999999993</v>
          </cell>
          <cell r="G50">
            <v>0</v>
          </cell>
          <cell r="H50">
            <v>0</v>
          </cell>
          <cell r="I50">
            <v>758297.67999999993</v>
          </cell>
          <cell r="J50">
            <v>0</v>
          </cell>
          <cell r="K50">
            <v>0</v>
          </cell>
          <cell r="L50">
            <v>758297.67999999993</v>
          </cell>
          <cell r="N50">
            <v>0</v>
          </cell>
          <cell r="O50">
            <v>0</v>
          </cell>
          <cell r="P50">
            <v>0</v>
          </cell>
          <cell r="Q50">
            <v>0</v>
          </cell>
        </row>
        <row r="52">
          <cell r="A52" t="str">
            <v>Board Desig Fund Depr CDs</v>
          </cell>
        </row>
        <row r="53">
          <cell r="I53">
            <v>0</v>
          </cell>
          <cell r="L53">
            <v>0</v>
          </cell>
        </row>
        <row r="54">
          <cell r="I54">
            <v>0</v>
          </cell>
          <cell r="L54">
            <v>0</v>
          </cell>
          <cell r="Q54">
            <v>0</v>
          </cell>
        </row>
        <row r="57">
          <cell r="A57" t="str">
            <v>Total For Account</v>
          </cell>
          <cell r="F57">
            <v>0</v>
          </cell>
          <cell r="G57">
            <v>0</v>
          </cell>
          <cell r="H57">
            <v>0</v>
          </cell>
          <cell r="I57">
            <v>0</v>
          </cell>
          <cell r="J57">
            <v>0</v>
          </cell>
          <cell r="K57">
            <v>0</v>
          </cell>
          <cell r="L57">
            <v>0</v>
          </cell>
          <cell r="N57">
            <v>0</v>
          </cell>
          <cell r="O57">
            <v>0</v>
          </cell>
          <cell r="P57">
            <v>0</v>
          </cell>
          <cell r="Q57">
            <v>0</v>
          </cell>
        </row>
        <row r="60">
          <cell r="A60" t="str">
            <v>Grand Total Investments</v>
          </cell>
          <cell r="F60">
            <v>856939.40999999992</v>
          </cell>
          <cell r="G60">
            <v>0</v>
          </cell>
          <cell r="H60">
            <v>0</v>
          </cell>
          <cell r="I60">
            <v>856939.40999999992</v>
          </cell>
          <cell r="J60">
            <v>0</v>
          </cell>
          <cell r="K60">
            <v>0</v>
          </cell>
          <cell r="L60">
            <v>856939.40999999992</v>
          </cell>
          <cell r="N60">
            <v>0</v>
          </cell>
          <cell r="O60">
            <v>0</v>
          </cell>
          <cell r="P60">
            <v>0</v>
          </cell>
          <cell r="Q6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C List"/>
      <sheetName val="Property Summar"/>
      <sheetName val="Prop Additions"/>
      <sheetName val="Prop Retirement"/>
      <sheetName val="Cash and Invest"/>
      <sheetName val="prepd maint"/>
      <sheetName val="Prepaid Ins"/>
      <sheetName val="Long Term Debt"/>
      <sheetName val="Bad Debt Hosp"/>
      <sheetName val="IP Medicare"/>
      <sheetName val="IP Medicaid"/>
      <sheetName val="Swing Bed"/>
      <sheetName val="OP Medicare"/>
      <sheetName val="OP Medicaid"/>
      <sheetName val="Hospice"/>
      <sheetName val="Clinic Medicare"/>
      <sheetName val="Clinic Medicaid"/>
      <sheetName val="Clinic BCBS"/>
      <sheetName val="Clinic HMO's"/>
      <sheetName val="HHA"/>
      <sheetName val="Revenue"/>
      <sheetName val="Hours"/>
      <sheetName val="Sal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1 Long Term Debt"/>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GRX-7"/>
      <sheetName val="MajorDetermine"/>
    </sheetNames>
    <sheetDataSet>
      <sheetData sheetId="0"/>
      <sheetData sheetId="1">
        <row r="45">
          <cell r="E45" t="str">
            <v>Practical Consideration:</v>
          </cell>
        </row>
        <row r="46">
          <cell r="E46" t="str">
            <v></v>
          </cell>
          <cell r="F46" t="str">
            <v>Management of an auditee that owns or operates a federally funded research and development center (FFRDC) may elect to treat the FFRDC as a separate entity for determining audit requirements. [Sec. 200(e)]</v>
          </cell>
        </row>
        <row r="50">
          <cell r="F50" t="str">
            <v>x</v>
          </cell>
        </row>
        <row r="55">
          <cell r="E55" t="str">
            <v>Practical Consideration:</v>
          </cell>
        </row>
        <row r="56">
          <cell r="E56" t="str">
            <v></v>
          </cell>
          <cell r="F56" t="str">
            <v xml:space="preserve">On June 27, 2003, OMB amended OMB Circular A-133 to raise the single audit threshold from $300,000 to $500,000. Thus, for fiscal years ending after December 31, 2003, organizations that expend less than $500,000 in federal awards during a year are exempt </v>
          </cell>
        </row>
        <row r="62">
          <cell r="F62" t="str">
            <v>x</v>
          </cell>
        </row>
        <row r="71">
          <cell r="E71" t="str">
            <v>Practical Consideration:</v>
          </cell>
        </row>
        <row r="72">
          <cell r="E72" t="str">
            <v></v>
          </cell>
          <cell r="F72" t="str">
            <v>Since there is only one program (one CFDA number), it must be considered a major program. If the program has more than one amount (for example, a loan and an expended amount), each of the amounts should be checked.</v>
          </cell>
        </row>
        <row r="73">
          <cell r="E73" t="str">
            <v></v>
          </cell>
          <cell r="F73" t="str">
            <v>While not necessary for determining that the program is a major program for single audit purposes, completion of the following steps is necessary for completing the Data Collection Form: (These steps can be completed at this time or when the Data Collecti</v>
          </cell>
        </row>
        <row r="74">
          <cell r="F74" t="str">
            <v></v>
          </cell>
          <cell r="G74" t="str">
            <v>Determine if the auditee is a low-risk auditee. This can be done by completing Part III.</v>
          </cell>
        </row>
        <row r="75">
          <cell r="F75" t="str">
            <v></v>
          </cell>
          <cell r="G75" t="str">
            <v>Determine the dollar threshold that would be used to distinguish Type A and Type B programs (if such a distinction were necessary) for determining major programs. This can be done by completing Steps 1 and 3 under Federal awards in Part IV.</v>
          </cell>
        </row>
        <row r="104">
          <cell r="E104" t="str">
            <v>Practical Consideration:</v>
          </cell>
        </row>
        <row r="105">
          <cell r="E105" t="str">
            <v></v>
          </cell>
          <cell r="F105" t="str">
            <v>Even though it meets the criteria in the preceding steps for having a program-specific audit, the auditee may elect a program-specific audit or a Single Audit. PPC's Guide to Single Audits provides guidance for program-specific audits.</v>
          </cell>
        </row>
        <row r="114">
          <cell r="D114" t="str">
            <v>Practical Consideration:</v>
          </cell>
        </row>
        <row r="115">
          <cell r="D115" t="str">
            <v></v>
          </cell>
          <cell r="E115" t="str">
            <v>In some instances, whether an auditee qualifies as a low risk auditee does not affect the determination of major programs because the results of Steps 1–10 under "Federal Awards" in Part IV identify sufficient major programs to meet the higher 50% (versus</v>
          </cell>
        </row>
        <row r="121">
          <cell r="E121" t="str">
            <v>Practical Consideration:</v>
          </cell>
        </row>
        <row r="122">
          <cell r="E122" t="str">
            <v></v>
          </cell>
          <cell r="F122" t="str">
            <v>An auditee qualifies as a low-risk auditee if each of the following is “Yes” for each of the preceding two years. Once a question is answered “No” (and a waiver is not available), no additional questions need be answered. The answer to Step 2 is “No.”</v>
          </cell>
        </row>
        <row r="124">
          <cell r="P124" t="str">
            <v>x</v>
          </cell>
        </row>
        <row r="129">
          <cell r="P129" t="str">
            <v>x</v>
          </cell>
        </row>
        <row r="134">
          <cell r="P134" t="str">
            <v>x</v>
          </cell>
        </row>
        <row r="141">
          <cell r="P141" t="str">
            <v>x</v>
          </cell>
        </row>
        <row r="143">
          <cell r="P143" t="str">
            <v>x</v>
          </cell>
        </row>
        <row r="146">
          <cell r="P146" t="str">
            <v>x</v>
          </cell>
        </row>
        <row r="151">
          <cell r="P151" t="str">
            <v>x</v>
          </cell>
        </row>
        <row r="177">
          <cell r="E177" t="str">
            <v>Practical Consideration:</v>
          </cell>
        </row>
        <row r="178">
          <cell r="E178" t="str">
            <v></v>
          </cell>
          <cell r="F178" t="str">
            <v xml:space="preserve">OMB Circular A-133 states at Sec. 520(b)(3) that the “inclusion of large loan and loan guarantees (loans) should not result in the exclusion of other programs as Type A programs.” OMB gives no indication what “large” may include. The authors believe that </v>
          </cell>
        </row>
        <row r="179">
          <cell r="E179" t="str">
            <v></v>
          </cell>
          <cell r="F179" t="str">
            <v>If the audit is biennial, the determination of Type A and Type B programs should be based upon the federal awards expended during the two-year period. [Sec. 520(b)(4)]</v>
          </cell>
        </row>
        <row r="183">
          <cell r="E183" t="str">
            <v>Practical Consideration:</v>
          </cell>
        </row>
        <row r="184">
          <cell r="E184" t="str">
            <v></v>
          </cell>
          <cell r="F184" t="str">
            <v>OMB Circular A-133 at Section 520(b)(3) states that all loan and loan guarantees excluded from the base (subtracted at Step 1b) should be considered Type A programs.</v>
          </cell>
        </row>
        <row r="185">
          <cell r="E185" t="str">
            <v></v>
          </cell>
          <cell r="F185" t="str">
            <v>If a program (one CFDA number) has more than one amount listed on the Worksheet (for example, a loan and an expended amount), place an “A” in Column 9 for each amount.</v>
          </cell>
        </row>
        <row r="195">
          <cell r="E195" t="str">
            <v>x</v>
          </cell>
        </row>
        <row r="201">
          <cell r="E201" t="str">
            <v>Practical Consideration:</v>
          </cell>
        </row>
        <row r="202">
          <cell r="E202" t="str">
            <v></v>
          </cell>
          <cell r="F202" t="str">
            <v>As defined in Part IV. Definitions, Step 2, clusters of programs are closely related programs that share common compliance requirements. While each individual program has its own CFDA number, the expenditures of these programs should be totaled by cluster</v>
          </cell>
        </row>
        <row r="203">
          <cell r="E203" t="str">
            <v></v>
          </cell>
          <cell r="F203" t="str">
            <v>The single audit threshold for fiscal years ending after December 31, 2003, has been increased from $300,000 to $500,000. However, the minimum Type A program threshold continues to be $300,000.</v>
          </cell>
        </row>
        <row r="207">
          <cell r="F207" t="str">
            <v>x</v>
          </cell>
        </row>
        <row r="216">
          <cell r="F216" t="str">
            <v>x</v>
          </cell>
        </row>
        <row r="223">
          <cell r="E223" t="str">
            <v>Practical Consideration:</v>
          </cell>
        </row>
        <row r="224">
          <cell r="E224" t="str">
            <v></v>
          </cell>
          <cell r="F224" t="str">
            <v>An auditor has the option to waive use of the risk criteria for the first year the entity is audited pursuant to the 1997 OMB Circular A-133 or for the first year after a change in auditors except the election may not be made more than once every three ye</v>
          </cell>
        </row>
        <row r="238">
          <cell r="E238" t="str">
            <v>Practical Consideration:</v>
          </cell>
        </row>
        <row r="239">
          <cell r="E239" t="str">
            <v></v>
          </cell>
          <cell r="F239" t="str">
            <v>OMB Circular A-133 provides for use of the waiver when the conditions are met, but the auditor has the option of electing or not electing the waiver. [Sec. 520(i)]</v>
          </cell>
        </row>
        <row r="246">
          <cell r="F246" t="str">
            <v>x</v>
          </cell>
        </row>
        <row r="253">
          <cell r="E253" t="str">
            <v>Practical Consideration:</v>
          </cell>
        </row>
        <row r="254">
          <cell r="E254" t="str">
            <v></v>
          </cell>
          <cell r="F254" t="str">
            <v>OMB may approve a federal awarding agency’s request that a Type A program at certain recipients not be considered low-risk. The federal agency shall notify the recipient and, if known, the auditor at least 180 days prior to the end of the fiscal year to b</v>
          </cell>
        </row>
        <row r="258">
          <cell r="F258" t="str">
            <v>x</v>
          </cell>
        </row>
        <row r="274">
          <cell r="F274" t="str">
            <v>Practical Consideration:</v>
          </cell>
        </row>
        <row r="275">
          <cell r="F275" t="str">
            <v></v>
          </cell>
          <cell r="G275" t="str">
            <v>Based on Sec. 520(e)(2), it is not necessary to test (as a major program) more Type B programs than the number of Type A programs not tested because they are determined to be low-risk.</v>
          </cell>
        </row>
        <row r="279">
          <cell r="E279" t="str">
            <v>x</v>
          </cell>
        </row>
        <row r="293">
          <cell r="I293" t="str">
            <v>x</v>
          </cell>
        </row>
        <row r="304">
          <cell r="E304" t="str">
            <v>x</v>
          </cell>
        </row>
        <row r="307">
          <cell r="G307" t="str">
            <v>Practical Consideration:</v>
          </cell>
        </row>
        <row r="308">
          <cell r="G308" t="str">
            <v></v>
          </cell>
          <cell r="H308" t="str">
            <v>The auditor is not required to justify the option selected. Also, the selection of an option is made annually, and no justification is required for a change in selected option.</v>
          </cell>
        </row>
        <row r="309">
          <cell r="G309" t="str">
            <v></v>
          </cell>
          <cell r="H309" t="str">
            <v>The number of Type B programs identified at Step 9 that must be audited as major programs may be identified under either of the following two options: [Sec. 520(e)]</v>
          </cell>
        </row>
        <row r="310">
          <cell r="H310" t="str">
            <v>Option 1: At least one half of the Type B programs identified as high-risk must be audited as major programs, except that the number selected to be audited as a major program in this step need not exceed the number of low-risk Type A programs identified a</v>
          </cell>
        </row>
        <row r="311">
          <cell r="H311" t="str">
            <v>Option 2: One high-risk Type B program for each Type A program identified as low-risk at Step 8.</v>
          </cell>
        </row>
        <row r="312">
          <cell r="G312" t="str">
            <v></v>
          </cell>
          <cell r="H312" t="str">
            <v>There are no requirements regarding which high-risk Type B programs must be selected; however, OMB encourages using an approach that provides an opportunity for different high-risk Type B program to be audited as major over a period of time. [Sec. 520(e)(</v>
          </cell>
        </row>
        <row r="316">
          <cell r="F316" t="str">
            <v>x</v>
          </cell>
        </row>
        <row r="338">
          <cell r="F338" t="str">
            <v>x</v>
          </cell>
        </row>
        <row r="345">
          <cell r="F345" t="str">
            <v>x</v>
          </cell>
        </row>
        <row r="364">
          <cell r="F364" t="str">
            <v>x</v>
          </cell>
        </row>
        <row r="371">
          <cell r="E371" t="str">
            <v>Practical Consideration:</v>
          </cell>
        </row>
        <row r="372">
          <cell r="E372" t="str">
            <v></v>
          </cell>
          <cell r="F372" t="str">
            <v>In selecting additional programs to meet the 25% requirement, the auditor may choose any program(s) he wishes. Some auditors may choose from the programs, if any, identified as high-risk at Step 9, which have not previously been selected for testing. Othe</v>
          </cell>
        </row>
        <row r="373">
          <cell r="F373" t="str">
            <v></v>
          </cell>
          <cell r="G373" t="str">
            <v>The auditor’s knowledge of the programs.</v>
          </cell>
        </row>
        <row r="374">
          <cell r="F374" t="str">
            <v></v>
          </cell>
          <cell r="G374" t="str">
            <v>Whether the programs are included in the OMB Circular A-133 Compliance Supplement.</v>
          </cell>
        </row>
        <row r="375">
          <cell r="F375" t="str">
            <v></v>
          </cell>
          <cell r="G375" t="str">
            <v>The size of the programs (since larger programs will provide more coverage under the percentage of coverage rule, but may not be as efficient to audit).</v>
          </cell>
        </row>
        <row r="376">
          <cell r="F376" t="str">
            <v></v>
          </cell>
          <cell r="G376" t="str">
            <v>Any auditee requests that particular programs be selected as major programs.</v>
          </cell>
        </row>
        <row r="380">
          <cell r="E380" t="str">
            <v>Practical Consideration:</v>
          </cell>
        </row>
        <row r="381">
          <cell r="E381" t="str">
            <v></v>
          </cell>
          <cell r="F381" t="str">
            <v>In selecting additional programs to meet the 50% requirement, the auditor may choose any program(s) he wishes. Some auditors may choose from the programs, if any, identified as high-risk at Step 9, which have not previously been selected for testing. Othe</v>
          </cell>
        </row>
        <row r="382">
          <cell r="F382" t="str">
            <v></v>
          </cell>
          <cell r="G382" t="str">
            <v>The auditor’s knowledge of the programs.</v>
          </cell>
        </row>
        <row r="383">
          <cell r="F383" t="str">
            <v></v>
          </cell>
          <cell r="G383" t="str">
            <v>Whether the programs are included in the OMB Circular A-133 Compliance Supplement.</v>
          </cell>
        </row>
        <row r="384">
          <cell r="F384" t="str">
            <v></v>
          </cell>
          <cell r="G384" t="str">
            <v>The size of the programs (since larger programs will provide more coverage under the percentage of coverage rule, but may not be as efficient to audit).</v>
          </cell>
        </row>
        <row r="385">
          <cell r="F385" t="str">
            <v></v>
          </cell>
          <cell r="G385" t="str">
            <v>Any auditee requests that particular programs be selected as major programs.</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2a Current Taxes Calculation"/>
      <sheetName val="C-2b Delinq Taxes Rec"/>
      <sheetName val="C-2c Balance Sheet Adjustments"/>
    </sheetNames>
    <sheetDataSet>
      <sheetData sheetId="0">
        <row r="31">
          <cell r="I31">
            <v>0</v>
          </cell>
        </row>
        <row r="42">
          <cell r="I42">
            <v>0</v>
          </cell>
        </row>
      </sheetData>
      <sheetData sheetId="1">
        <row r="20">
          <cell r="I20">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xes Calcul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aseypeterson.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caseypeterson.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38"/>
  <sheetViews>
    <sheetView tabSelected="1" workbookViewId="0">
      <selection activeCell="K23" sqref="K23"/>
    </sheetView>
  </sheetViews>
  <sheetFormatPr baseColWidth="10" defaultColWidth="9.796875" defaultRowHeight="16" x14ac:dyDescent="0.2"/>
  <cols>
    <col min="1" max="1" width="29.19921875" style="17" customWidth="1"/>
    <col min="2" max="2" width="11.3984375" style="17" customWidth="1"/>
    <col min="3" max="3" width="20.59765625" style="17" customWidth="1"/>
    <col min="4" max="4" width="11.3984375" style="24" customWidth="1"/>
    <col min="5" max="5" width="19.3984375" style="17" hidden="1" customWidth="1"/>
    <col min="6" max="6" width="12.19921875" style="24" hidden="1" customWidth="1"/>
    <col min="7" max="7" width="24.796875" style="17" bestFit="1" customWidth="1"/>
    <col min="8" max="8" width="11.19921875" style="17" customWidth="1"/>
    <col min="9" max="9" width="24.796875" style="17" hidden="1" customWidth="1"/>
    <col min="10" max="10" width="11.19921875" style="17" hidden="1" customWidth="1"/>
    <col min="11" max="11" width="24.796875" style="17" bestFit="1" customWidth="1"/>
    <col min="12" max="12" width="11.19921875" style="17" customWidth="1"/>
    <col min="13" max="13" width="24.796875" style="17" bestFit="1" customWidth="1"/>
    <col min="14" max="14" width="11.19921875" style="17" customWidth="1"/>
    <col min="15" max="15" width="24.796875" style="17" hidden="1" customWidth="1"/>
    <col min="16" max="16" width="11.19921875" style="17" hidden="1" customWidth="1"/>
    <col min="17" max="17" width="24.796875" style="17" hidden="1" customWidth="1"/>
    <col min="18" max="18" width="4.3984375" style="17" hidden="1" customWidth="1"/>
    <col min="19" max="19" width="24.796875" style="17" bestFit="1" customWidth="1"/>
    <col min="20" max="20" width="9.796875" style="17"/>
    <col min="21" max="21" width="19.3984375" style="17" customWidth="1"/>
    <col min="22" max="22" width="9.796875" style="17"/>
    <col min="23" max="23" width="18" style="17" customWidth="1"/>
    <col min="24" max="24" width="9.796875" style="17"/>
    <col min="25" max="25" width="18" style="17" customWidth="1"/>
    <col min="26" max="16384" width="9.796875" style="17"/>
  </cols>
  <sheetData>
    <row r="1" spans="1:25" s="2" customFormat="1" x14ac:dyDescent="0.2">
      <c r="A1" s="1" t="s">
        <v>268</v>
      </c>
      <c r="B1" s="1"/>
      <c r="C1" s="1"/>
      <c r="D1" s="1"/>
      <c r="E1" s="1"/>
      <c r="F1" s="1"/>
      <c r="G1" s="1"/>
    </row>
    <row r="2" spans="1:25" s="2" customFormat="1" x14ac:dyDescent="0.2">
      <c r="A2" s="3" t="s">
        <v>171</v>
      </c>
      <c r="B2" s="3"/>
      <c r="C2" s="3"/>
      <c r="D2" s="3"/>
      <c r="E2" s="3"/>
      <c r="F2" s="3"/>
      <c r="G2" s="3"/>
    </row>
    <row r="3" spans="1:25" s="2" customFormat="1" x14ac:dyDescent="0.2">
      <c r="A3" s="4" t="s">
        <v>175</v>
      </c>
      <c r="B3" s="4"/>
      <c r="C3" s="4"/>
      <c r="D3" s="4"/>
      <c r="E3" s="4"/>
      <c r="F3" s="4"/>
      <c r="G3" s="4"/>
    </row>
    <row r="4" spans="1:25" s="6" customFormat="1" ht="14" x14ac:dyDescent="0.2">
      <c r="A4" s="5" t="s">
        <v>99</v>
      </c>
      <c r="B4" s="5"/>
      <c r="D4" s="7"/>
    </row>
    <row r="5" spans="1:25" s="6" customFormat="1" ht="15" x14ac:dyDescent="0.2">
      <c r="A5" s="8" t="s">
        <v>98</v>
      </c>
      <c r="B5" s="9"/>
      <c r="C5" s="10"/>
      <c r="D5" s="11"/>
      <c r="E5" s="10"/>
      <c r="F5" s="10"/>
      <c r="G5" s="10"/>
    </row>
    <row r="6" spans="1:25" x14ac:dyDescent="0.2">
      <c r="A6" s="8" t="s">
        <v>120</v>
      </c>
      <c r="B6" s="12"/>
      <c r="C6" s="13"/>
      <c r="D6" s="13"/>
      <c r="E6" s="13"/>
      <c r="F6" s="13"/>
      <c r="G6" s="13"/>
      <c r="H6" s="14"/>
      <c r="I6" s="15"/>
      <c r="J6" s="16"/>
      <c r="K6" s="14"/>
    </row>
    <row r="7" spans="1:25" x14ac:dyDescent="0.2">
      <c r="A7" s="18"/>
      <c r="B7" s="18"/>
      <c r="C7" s="18"/>
      <c r="D7" s="18"/>
      <c r="E7" s="18"/>
      <c r="F7" s="18"/>
      <c r="G7" s="18"/>
      <c r="H7" s="14"/>
      <c r="I7" s="15"/>
      <c r="J7" s="16"/>
      <c r="K7" s="14"/>
    </row>
    <row r="8" spans="1:25" x14ac:dyDescent="0.2">
      <c r="A8" s="18"/>
      <c r="B8" s="18"/>
      <c r="C8" s="19" t="s">
        <v>79</v>
      </c>
      <c r="D8" s="19"/>
      <c r="E8" s="19"/>
      <c r="F8" s="19"/>
      <c r="G8" s="19"/>
      <c r="H8" s="19"/>
      <c r="I8" s="19"/>
      <c r="J8" s="19"/>
      <c r="K8" s="19"/>
      <c r="L8" s="19"/>
      <c r="M8" s="19"/>
      <c r="N8" s="19"/>
      <c r="O8" s="19"/>
      <c r="P8" s="19"/>
      <c r="Q8" s="19"/>
      <c r="R8" s="19"/>
      <c r="S8" s="19"/>
      <c r="T8" s="19"/>
      <c r="U8" s="19"/>
      <c r="V8" s="19"/>
      <c r="W8" s="19"/>
      <c r="X8" s="19"/>
      <c r="Y8" s="19"/>
    </row>
    <row r="9" spans="1:25" x14ac:dyDescent="0.2">
      <c r="A9" s="18"/>
      <c r="B9" s="18"/>
      <c r="C9" s="20"/>
      <c r="D9" s="20"/>
      <c r="E9" s="20"/>
      <c r="F9" s="20"/>
      <c r="G9" s="20"/>
      <c r="H9" s="14"/>
      <c r="I9" s="14"/>
      <c r="J9" s="16"/>
      <c r="K9" s="14"/>
    </row>
    <row r="10" spans="1:25" ht="33" customHeight="1" x14ac:dyDescent="0.2">
      <c r="A10" s="20"/>
      <c r="B10" s="20"/>
      <c r="C10" s="21" t="s">
        <v>269</v>
      </c>
      <c r="D10" s="22"/>
      <c r="E10" s="23" t="s">
        <v>152</v>
      </c>
      <c r="F10" s="22"/>
      <c r="G10" s="21" t="s">
        <v>269</v>
      </c>
      <c r="H10" s="22"/>
      <c r="I10" s="23" t="s">
        <v>153</v>
      </c>
      <c r="J10" s="22"/>
      <c r="K10" s="21" t="s">
        <v>269</v>
      </c>
      <c r="L10" s="22"/>
      <c r="M10" s="21" t="s">
        <v>269</v>
      </c>
      <c r="N10" s="24"/>
      <c r="O10" s="22" t="s">
        <v>154</v>
      </c>
      <c r="P10" s="22"/>
      <c r="Q10" s="22" t="s">
        <v>154</v>
      </c>
      <c r="R10" s="24"/>
      <c r="S10" s="21" t="s">
        <v>269</v>
      </c>
      <c r="T10" s="24"/>
      <c r="U10" s="21" t="s">
        <v>269</v>
      </c>
      <c r="V10" s="24"/>
      <c r="W10" s="21" t="s">
        <v>269</v>
      </c>
      <c r="X10" s="24"/>
      <c r="Y10" s="21" t="s">
        <v>269</v>
      </c>
    </row>
    <row r="11" spans="1:25" x14ac:dyDescent="0.2">
      <c r="A11" s="20"/>
      <c r="B11" s="20"/>
      <c r="C11" s="25"/>
      <c r="D11" s="26"/>
      <c r="E11" s="27" t="s">
        <v>151</v>
      </c>
      <c r="F11" s="26"/>
      <c r="G11" s="25"/>
      <c r="H11" s="26"/>
      <c r="I11" s="27" t="s">
        <v>151</v>
      </c>
      <c r="J11" s="26"/>
      <c r="K11" s="25"/>
      <c r="L11" s="26"/>
      <c r="M11" s="25"/>
      <c r="N11" s="24"/>
      <c r="O11" s="28" t="s">
        <v>131</v>
      </c>
      <c r="P11" s="22"/>
      <c r="Q11" s="28" t="s">
        <v>132</v>
      </c>
      <c r="R11" s="22"/>
      <c r="S11" s="25"/>
      <c r="T11" s="24"/>
      <c r="U11" s="25"/>
      <c r="V11" s="24"/>
      <c r="W11" s="25"/>
      <c r="X11" s="24"/>
      <c r="Y11" s="25"/>
    </row>
    <row r="12" spans="1:25" x14ac:dyDescent="0.2">
      <c r="A12" s="29" t="s">
        <v>80</v>
      </c>
      <c r="B12" s="29"/>
      <c r="C12" s="30"/>
      <c r="E12" s="29"/>
      <c r="F12" s="31"/>
      <c r="G12" s="29"/>
      <c r="H12" s="31"/>
      <c r="I12" s="29"/>
      <c r="J12" s="32"/>
      <c r="K12" s="29"/>
      <c r="L12" s="31"/>
      <c r="M12" s="29"/>
      <c r="N12" s="31"/>
      <c r="P12" s="31"/>
    </row>
    <row r="13" spans="1:25" x14ac:dyDescent="0.2">
      <c r="A13" s="24"/>
      <c r="B13" s="24"/>
      <c r="C13" s="24"/>
      <c r="E13" s="24"/>
      <c r="G13" s="24"/>
      <c r="H13" s="24"/>
      <c r="I13" s="24"/>
      <c r="J13" s="24"/>
      <c r="K13" s="24"/>
      <c r="L13" s="24"/>
      <c r="M13" s="24"/>
      <c r="N13" s="24"/>
      <c r="O13" s="24"/>
      <c r="P13" s="24"/>
      <c r="Q13" s="24"/>
      <c r="R13" s="24"/>
      <c r="S13" s="24"/>
      <c r="U13" s="24"/>
      <c r="W13" s="24"/>
      <c r="Y13" s="24"/>
    </row>
    <row r="14" spans="1:25" x14ac:dyDescent="0.2">
      <c r="A14" s="18" t="s">
        <v>81</v>
      </c>
      <c r="B14" s="33"/>
      <c r="C14" s="34">
        <v>0</v>
      </c>
      <c r="D14" s="35"/>
      <c r="E14" s="36">
        <v>0</v>
      </c>
      <c r="F14" s="35"/>
      <c r="G14" s="36">
        <v>0</v>
      </c>
      <c r="H14" s="37"/>
      <c r="I14" s="36">
        <v>0</v>
      </c>
      <c r="J14" s="35"/>
      <c r="K14" s="36">
        <v>0</v>
      </c>
      <c r="L14" s="35"/>
      <c r="M14" s="36">
        <v>0</v>
      </c>
      <c r="N14" s="37"/>
      <c r="O14" s="36">
        <v>0</v>
      </c>
      <c r="P14" s="35"/>
      <c r="Q14" s="36">
        <v>0</v>
      </c>
      <c r="R14" s="35"/>
      <c r="S14" s="36">
        <v>0</v>
      </c>
      <c r="U14" s="36">
        <v>0</v>
      </c>
      <c r="W14" s="36">
        <v>0</v>
      </c>
      <c r="Y14" s="36">
        <v>0</v>
      </c>
    </row>
    <row r="15" spans="1:25" x14ac:dyDescent="0.2">
      <c r="A15" s="18"/>
      <c r="B15" s="18"/>
      <c r="C15" s="38"/>
      <c r="D15" s="38"/>
      <c r="E15" s="38"/>
      <c r="F15" s="38"/>
      <c r="G15" s="38"/>
      <c r="H15" s="38"/>
      <c r="I15" s="38"/>
      <c r="J15" s="38"/>
      <c r="K15" s="38"/>
      <c r="L15" s="38"/>
      <c r="M15" s="38"/>
      <c r="N15" s="37"/>
      <c r="O15" s="38"/>
      <c r="P15" s="38"/>
      <c r="Q15" s="38"/>
      <c r="R15" s="38"/>
      <c r="S15" s="38"/>
      <c r="U15" s="38"/>
      <c r="W15" s="38"/>
      <c r="Y15" s="38"/>
    </row>
    <row r="16" spans="1:25" x14ac:dyDescent="0.2">
      <c r="A16" s="18" t="s">
        <v>82</v>
      </c>
      <c r="B16" s="18"/>
      <c r="C16" s="36">
        <v>0</v>
      </c>
      <c r="D16" s="38"/>
      <c r="E16" s="36">
        <v>0</v>
      </c>
      <c r="F16" s="38"/>
      <c r="G16" s="36">
        <v>0</v>
      </c>
      <c r="H16" s="37"/>
      <c r="I16" s="36">
        <v>0</v>
      </c>
      <c r="J16" s="38"/>
      <c r="K16" s="36">
        <v>0</v>
      </c>
      <c r="L16" s="38"/>
      <c r="M16" s="36">
        <v>0</v>
      </c>
      <c r="N16" s="37"/>
      <c r="O16" s="36">
        <v>0</v>
      </c>
      <c r="P16" s="38"/>
      <c r="Q16" s="36">
        <v>0</v>
      </c>
      <c r="R16" s="38"/>
      <c r="S16" s="36">
        <v>0</v>
      </c>
      <c r="U16" s="36">
        <v>0</v>
      </c>
      <c r="W16" s="36">
        <v>0</v>
      </c>
      <c r="Y16" s="36">
        <v>0</v>
      </c>
    </row>
    <row r="17" spans="1:26" x14ac:dyDescent="0.2">
      <c r="A17" s="18"/>
      <c r="B17" s="18"/>
      <c r="C17" s="38"/>
      <c r="D17" s="39"/>
      <c r="E17" s="38"/>
      <c r="F17" s="38"/>
      <c r="G17" s="38"/>
      <c r="H17" s="38"/>
      <c r="I17" s="38"/>
      <c r="J17" s="38"/>
      <c r="K17" s="38"/>
      <c r="L17" s="38"/>
      <c r="M17" s="38"/>
      <c r="N17" s="38"/>
      <c r="O17" s="38"/>
      <c r="P17" s="38"/>
      <c r="Q17" s="38"/>
      <c r="R17" s="38"/>
      <c r="S17" s="38"/>
      <c r="U17" s="38"/>
      <c r="W17" s="38"/>
      <c r="Y17" s="38"/>
    </row>
    <row r="18" spans="1:26" x14ac:dyDescent="0.2">
      <c r="A18" s="18" t="s">
        <v>83</v>
      </c>
      <c r="B18" s="18"/>
      <c r="C18" s="36">
        <v>0</v>
      </c>
      <c r="D18" s="38"/>
      <c r="E18" s="36">
        <v>0</v>
      </c>
      <c r="F18" s="38"/>
      <c r="G18" s="36">
        <v>0</v>
      </c>
      <c r="H18" s="38"/>
      <c r="I18" s="36">
        <v>0</v>
      </c>
      <c r="J18" s="38"/>
      <c r="K18" s="36">
        <v>0</v>
      </c>
      <c r="L18" s="38"/>
      <c r="M18" s="36">
        <v>0</v>
      </c>
      <c r="N18" s="38"/>
      <c r="O18" s="36">
        <v>0</v>
      </c>
      <c r="P18" s="38"/>
      <c r="Q18" s="36">
        <v>0</v>
      </c>
      <c r="R18" s="38"/>
      <c r="S18" s="36">
        <v>0</v>
      </c>
      <c r="U18" s="36">
        <v>0</v>
      </c>
      <c r="W18" s="36">
        <v>0</v>
      </c>
      <c r="Y18" s="36">
        <v>0</v>
      </c>
    </row>
    <row r="19" spans="1:26" x14ac:dyDescent="0.2">
      <c r="A19" s="18"/>
      <c r="B19" s="18"/>
      <c r="C19" s="38"/>
      <c r="D19" s="38"/>
      <c r="E19" s="38"/>
      <c r="F19" s="38"/>
      <c r="G19" s="38"/>
      <c r="H19" s="38"/>
      <c r="I19" s="38"/>
      <c r="J19" s="38"/>
      <c r="K19" s="38"/>
      <c r="L19" s="38"/>
      <c r="M19" s="38"/>
      <c r="N19" s="38"/>
      <c r="O19" s="38"/>
      <c r="P19" s="38"/>
      <c r="Q19" s="38"/>
      <c r="R19" s="38"/>
      <c r="S19" s="38"/>
      <c r="U19" s="38"/>
      <c r="W19" s="38"/>
      <c r="Y19" s="38"/>
    </row>
    <row r="20" spans="1:26" x14ac:dyDescent="0.2">
      <c r="A20" s="18" t="s">
        <v>84</v>
      </c>
      <c r="B20" s="18"/>
      <c r="C20" s="38"/>
      <c r="D20" s="38"/>
      <c r="E20" s="38"/>
      <c r="F20" s="38"/>
      <c r="G20" s="38"/>
      <c r="H20" s="38"/>
      <c r="I20" s="38"/>
      <c r="J20" s="38"/>
      <c r="K20" s="38"/>
      <c r="L20" s="38"/>
      <c r="M20" s="38"/>
      <c r="N20" s="38"/>
      <c r="O20" s="38"/>
      <c r="P20" s="38"/>
      <c r="Q20" s="38"/>
      <c r="R20" s="38"/>
      <c r="S20" s="38"/>
      <c r="T20" s="24"/>
      <c r="U20" s="38"/>
      <c r="V20" s="24"/>
      <c r="W20" s="38"/>
      <c r="X20" s="24"/>
      <c r="Y20" s="38"/>
      <c r="Z20" s="24"/>
    </row>
    <row r="21" spans="1:26" x14ac:dyDescent="0.2">
      <c r="A21" s="13"/>
      <c r="B21" s="13"/>
      <c r="C21" s="40">
        <v>0</v>
      </c>
      <c r="D21" s="38"/>
      <c r="E21" s="40"/>
      <c r="F21" s="38"/>
      <c r="G21" s="40">
        <v>0</v>
      </c>
      <c r="H21" s="38"/>
      <c r="I21" s="40"/>
      <c r="J21" s="38"/>
      <c r="K21" s="40">
        <v>0</v>
      </c>
      <c r="L21" s="38"/>
      <c r="M21" s="40">
        <v>0</v>
      </c>
      <c r="N21" s="38"/>
      <c r="O21" s="40"/>
      <c r="P21" s="38"/>
      <c r="Q21" s="40"/>
      <c r="R21" s="38"/>
      <c r="S21" s="40">
        <v>0</v>
      </c>
      <c r="U21" s="40">
        <v>0</v>
      </c>
      <c r="W21" s="40">
        <v>0</v>
      </c>
      <c r="Y21" s="40">
        <v>0</v>
      </c>
    </row>
    <row r="22" spans="1:26" x14ac:dyDescent="0.2">
      <c r="A22" s="13"/>
      <c r="B22" s="13"/>
      <c r="C22" s="40">
        <v>0</v>
      </c>
      <c r="D22" s="38"/>
      <c r="E22" s="40"/>
      <c r="F22" s="38"/>
      <c r="G22" s="40">
        <v>0</v>
      </c>
      <c r="H22" s="38"/>
      <c r="I22" s="40"/>
      <c r="J22" s="38"/>
      <c r="K22" s="40">
        <v>0</v>
      </c>
      <c r="L22" s="38"/>
      <c r="M22" s="40">
        <v>0</v>
      </c>
      <c r="N22" s="38"/>
      <c r="O22" s="40"/>
      <c r="P22" s="38"/>
      <c r="Q22" s="40"/>
      <c r="R22" s="38"/>
      <c r="S22" s="40">
        <v>0</v>
      </c>
      <c r="U22" s="40">
        <v>0</v>
      </c>
      <c r="W22" s="40">
        <v>0</v>
      </c>
      <c r="Y22" s="40">
        <v>0</v>
      </c>
    </row>
    <row r="23" spans="1:26" x14ac:dyDescent="0.2">
      <c r="A23" s="13"/>
      <c r="B23" s="13"/>
      <c r="C23" s="40">
        <v>0</v>
      </c>
      <c r="D23" s="38"/>
      <c r="E23" s="40"/>
      <c r="F23" s="38"/>
      <c r="G23" s="40">
        <v>0</v>
      </c>
      <c r="H23" s="38"/>
      <c r="I23" s="40"/>
      <c r="J23" s="38"/>
      <c r="K23" s="40">
        <v>0</v>
      </c>
      <c r="L23" s="38"/>
      <c r="M23" s="40">
        <v>0</v>
      </c>
      <c r="N23" s="38"/>
      <c r="O23" s="40"/>
      <c r="P23" s="38"/>
      <c r="Q23" s="40"/>
      <c r="R23" s="38"/>
      <c r="S23" s="40">
        <v>0</v>
      </c>
      <c r="U23" s="40">
        <v>0</v>
      </c>
      <c r="W23" s="40">
        <v>0</v>
      </c>
      <c r="Y23" s="40">
        <v>0</v>
      </c>
    </row>
    <row r="24" spans="1:26" x14ac:dyDescent="0.2">
      <c r="A24" s="18"/>
      <c r="B24" s="18"/>
      <c r="C24" s="38"/>
      <c r="D24" s="39"/>
      <c r="E24" s="38"/>
      <c r="F24" s="39"/>
      <c r="G24" s="38"/>
      <c r="H24" s="38"/>
      <c r="I24" s="38"/>
      <c r="J24" s="39"/>
      <c r="K24" s="38"/>
      <c r="L24" s="39"/>
      <c r="M24" s="38"/>
      <c r="N24" s="38"/>
      <c r="O24" s="38"/>
      <c r="P24" s="39"/>
      <c r="Q24" s="38"/>
      <c r="R24" s="39"/>
      <c r="S24" s="38"/>
      <c r="U24" s="38"/>
      <c r="W24" s="38"/>
      <c r="Y24" s="38"/>
    </row>
    <row r="25" spans="1:26" x14ac:dyDescent="0.2">
      <c r="A25" s="18"/>
      <c r="B25" s="18"/>
      <c r="C25" s="41"/>
      <c r="D25" s="39"/>
      <c r="E25" s="41"/>
      <c r="F25" s="39"/>
      <c r="G25" s="41"/>
      <c r="H25" s="38"/>
      <c r="I25" s="41"/>
      <c r="J25" s="39"/>
      <c r="K25" s="41"/>
      <c r="L25" s="39"/>
      <c r="M25" s="41"/>
      <c r="N25" s="38"/>
      <c r="O25" s="41"/>
      <c r="P25" s="39"/>
      <c r="Q25" s="41"/>
      <c r="R25" s="39"/>
      <c r="S25" s="41"/>
      <c r="U25" s="41"/>
      <c r="W25" s="41"/>
      <c r="Y25" s="41"/>
    </row>
    <row r="26" spans="1:26" ht="17" thickBot="1" x14ac:dyDescent="0.25">
      <c r="A26" s="18" t="s">
        <v>85</v>
      </c>
      <c r="B26" s="18"/>
      <c r="C26" s="42">
        <v>0</v>
      </c>
      <c r="D26" s="43"/>
      <c r="E26" s="42">
        <v>0</v>
      </c>
      <c r="F26" s="43"/>
      <c r="G26" s="42">
        <v>0</v>
      </c>
      <c r="H26" s="35"/>
      <c r="I26" s="42">
        <v>0</v>
      </c>
      <c r="J26" s="43"/>
      <c r="K26" s="42">
        <v>0</v>
      </c>
      <c r="L26" s="43"/>
      <c r="M26" s="42">
        <v>0</v>
      </c>
      <c r="N26" s="38"/>
      <c r="O26" s="42">
        <v>0</v>
      </c>
      <c r="P26" s="43"/>
      <c r="Q26" s="42">
        <v>0</v>
      </c>
      <c r="R26" s="43"/>
      <c r="S26" s="42">
        <v>0</v>
      </c>
      <c r="U26" s="42">
        <v>0</v>
      </c>
      <c r="W26" s="42">
        <v>0</v>
      </c>
      <c r="Y26" s="42">
        <v>0</v>
      </c>
    </row>
    <row r="27" spans="1:26" ht="17" thickTop="1" x14ac:dyDescent="0.2">
      <c r="A27" s="18"/>
      <c r="B27" s="18"/>
      <c r="C27" s="18"/>
      <c r="D27" s="18"/>
      <c r="E27" s="18"/>
      <c r="F27" s="18"/>
      <c r="G27" s="18"/>
      <c r="H27" s="18"/>
      <c r="I27" s="18"/>
      <c r="J27" s="18"/>
      <c r="K27" s="18"/>
      <c r="L27" s="18"/>
      <c r="M27" s="18"/>
      <c r="N27" s="18"/>
      <c r="O27" s="18"/>
      <c r="P27" s="18"/>
      <c r="Q27" s="18"/>
      <c r="R27" s="18"/>
      <c r="S27" s="18"/>
      <c r="U27" s="18"/>
    </row>
    <row r="28" spans="1:26" x14ac:dyDescent="0.2">
      <c r="A28" s="24"/>
      <c r="B28" s="24"/>
      <c r="C28" s="24"/>
      <c r="E28" s="24"/>
      <c r="G28" s="24"/>
      <c r="H28" s="24"/>
      <c r="I28" s="24"/>
      <c r="J28" s="24"/>
      <c r="K28" s="24"/>
      <c r="L28" s="24"/>
      <c r="M28" s="24"/>
      <c r="N28" s="24"/>
      <c r="O28" s="24"/>
      <c r="P28" s="24"/>
      <c r="Q28" s="24"/>
      <c r="R28" s="24"/>
      <c r="S28" s="24"/>
    </row>
    <row r="29" spans="1:26" x14ac:dyDescent="0.2">
      <c r="A29" s="24"/>
      <c r="B29" s="24"/>
      <c r="C29" s="24"/>
      <c r="E29" s="24"/>
      <c r="G29" s="24"/>
      <c r="H29" s="24"/>
      <c r="I29" s="24"/>
      <c r="J29" s="24"/>
      <c r="K29" s="24"/>
      <c r="L29" s="24"/>
      <c r="M29" s="24"/>
      <c r="N29" s="24"/>
      <c r="O29" s="24"/>
      <c r="P29" s="24"/>
      <c r="Q29" s="24"/>
      <c r="R29" s="24"/>
      <c r="S29" s="24"/>
    </row>
    <row r="30" spans="1:26" x14ac:dyDescent="0.2">
      <c r="A30" s="24"/>
      <c r="B30" s="24"/>
      <c r="C30" s="24"/>
      <c r="E30" s="24"/>
      <c r="G30" s="24"/>
      <c r="H30" s="24"/>
      <c r="I30" s="24"/>
      <c r="J30" s="24"/>
      <c r="K30" s="24"/>
      <c r="L30" s="24"/>
      <c r="M30" s="24"/>
      <c r="N30" s="24"/>
      <c r="O30" s="24"/>
      <c r="P30" s="24"/>
      <c r="Q30" s="24"/>
      <c r="R30" s="24"/>
      <c r="S30" s="24"/>
    </row>
    <row r="31" spans="1:26" x14ac:dyDescent="0.2">
      <c r="A31" s="24"/>
      <c r="B31" s="24"/>
      <c r="C31" s="24"/>
      <c r="E31" s="24"/>
      <c r="G31" s="24"/>
      <c r="H31" s="24"/>
      <c r="I31" s="24"/>
      <c r="J31" s="24"/>
      <c r="K31" s="24"/>
      <c r="L31" s="24"/>
      <c r="M31" s="24"/>
      <c r="N31" s="24"/>
      <c r="O31" s="24"/>
      <c r="P31" s="24"/>
      <c r="Q31" s="24"/>
      <c r="R31" s="24"/>
      <c r="S31" s="24"/>
    </row>
    <row r="32" spans="1:26" x14ac:dyDescent="0.2">
      <c r="A32" s="24"/>
      <c r="B32" s="24"/>
      <c r="C32" s="24"/>
      <c r="E32" s="24"/>
      <c r="G32" s="24"/>
      <c r="H32" s="24"/>
      <c r="I32" s="24"/>
      <c r="J32" s="24"/>
      <c r="K32" s="24"/>
      <c r="L32" s="24"/>
      <c r="M32" s="24"/>
      <c r="N32" s="24"/>
      <c r="O32" s="24"/>
      <c r="P32" s="24"/>
      <c r="Q32" s="24"/>
      <c r="R32" s="24"/>
      <c r="S32" s="24"/>
    </row>
    <row r="33" spans="1:25" ht="16" customHeight="1" x14ac:dyDescent="0.2">
      <c r="A33" s="44" t="s">
        <v>373</v>
      </c>
      <c r="B33" s="44"/>
      <c r="C33" s="44"/>
      <c r="D33" s="44"/>
      <c r="E33" s="44"/>
      <c r="F33" s="44"/>
      <c r="G33" s="44"/>
      <c r="H33" s="44"/>
      <c r="I33" s="44"/>
      <c r="J33" s="44"/>
      <c r="K33" s="44"/>
      <c r="L33" s="44"/>
      <c r="M33" s="44"/>
      <c r="N33" s="44"/>
      <c r="O33" s="44"/>
      <c r="P33" s="44"/>
      <c r="Q33" s="44"/>
      <c r="R33" s="44"/>
      <c r="S33" s="44"/>
      <c r="T33" s="44"/>
      <c r="U33" s="44"/>
      <c r="V33" s="44"/>
      <c r="W33" s="44"/>
      <c r="X33" s="44"/>
      <c r="Y33" s="44"/>
    </row>
    <row r="34" spans="1:25" x14ac:dyDescent="0.2">
      <c r="A34" s="44"/>
      <c r="B34" s="44"/>
      <c r="C34" s="44"/>
      <c r="D34" s="44"/>
      <c r="E34" s="44"/>
      <c r="F34" s="44"/>
      <c r="G34" s="44"/>
      <c r="H34" s="44"/>
      <c r="I34" s="44"/>
      <c r="J34" s="44"/>
      <c r="K34" s="44"/>
      <c r="L34" s="44"/>
      <c r="M34" s="44"/>
      <c r="N34" s="44"/>
      <c r="O34" s="44"/>
      <c r="P34" s="44"/>
      <c r="Q34" s="44"/>
      <c r="R34" s="44"/>
      <c r="S34" s="44"/>
      <c r="T34" s="44"/>
      <c r="U34" s="44"/>
      <c r="V34" s="44"/>
      <c r="W34" s="44"/>
      <c r="X34" s="44"/>
      <c r="Y34" s="44"/>
    </row>
    <row r="35" spans="1:25" x14ac:dyDescent="0.2">
      <c r="A35" s="44"/>
      <c r="B35" s="44"/>
      <c r="C35" s="44"/>
      <c r="D35" s="44"/>
      <c r="E35" s="44"/>
      <c r="F35" s="44"/>
      <c r="G35" s="44"/>
      <c r="H35" s="44"/>
      <c r="I35" s="44"/>
      <c r="J35" s="44"/>
      <c r="K35" s="44"/>
      <c r="L35" s="44"/>
      <c r="M35" s="44"/>
      <c r="N35" s="44"/>
      <c r="O35" s="44"/>
      <c r="P35" s="44"/>
      <c r="Q35" s="44"/>
      <c r="R35" s="44"/>
      <c r="S35" s="44"/>
      <c r="T35" s="44"/>
      <c r="U35" s="44"/>
      <c r="V35" s="44"/>
      <c r="W35" s="44"/>
      <c r="X35" s="44"/>
      <c r="Y35" s="44"/>
    </row>
    <row r="36" spans="1:25" x14ac:dyDescent="0.2">
      <c r="A36" s="24"/>
      <c r="B36" s="24"/>
      <c r="C36" s="24"/>
      <c r="E36" s="24"/>
      <c r="G36" s="24"/>
      <c r="H36" s="24"/>
      <c r="I36" s="24"/>
      <c r="J36" s="24"/>
      <c r="K36" s="24"/>
      <c r="L36" s="24"/>
      <c r="M36" s="24"/>
      <c r="N36" s="24"/>
      <c r="O36" s="24"/>
      <c r="P36" s="24"/>
      <c r="Q36" s="24"/>
      <c r="R36" s="24"/>
      <c r="S36" s="24"/>
    </row>
    <row r="37" spans="1:25" x14ac:dyDescent="0.2">
      <c r="A37" s="24"/>
      <c r="B37" s="24"/>
      <c r="C37" s="24"/>
      <c r="E37" s="24"/>
      <c r="G37" s="24"/>
      <c r="H37" s="24"/>
      <c r="I37" s="24"/>
      <c r="J37" s="24"/>
      <c r="K37" s="24"/>
      <c r="L37" s="24"/>
      <c r="M37" s="24"/>
      <c r="N37" s="24"/>
      <c r="O37" s="24"/>
      <c r="P37" s="24"/>
      <c r="Q37" s="24"/>
      <c r="R37" s="24"/>
      <c r="S37" s="24"/>
    </row>
    <row r="38" spans="1:25" x14ac:dyDescent="0.2">
      <c r="A38" s="24"/>
      <c r="B38" s="24"/>
      <c r="C38" s="24"/>
      <c r="E38" s="24"/>
      <c r="G38" s="24"/>
      <c r="H38" s="24"/>
      <c r="I38" s="24"/>
      <c r="J38" s="24"/>
      <c r="K38" s="24"/>
      <c r="L38" s="24"/>
      <c r="M38" s="24"/>
      <c r="N38" s="24"/>
      <c r="O38" s="24"/>
      <c r="P38" s="24"/>
      <c r="Q38" s="24"/>
      <c r="R38" s="24"/>
      <c r="S38" s="24"/>
    </row>
  </sheetData>
  <mergeCells count="15">
    <mergeCell ref="A33:Y35"/>
    <mergeCell ref="S10:S11"/>
    <mergeCell ref="U10:U11"/>
    <mergeCell ref="W10:W11"/>
    <mergeCell ref="Y10:Y11"/>
    <mergeCell ref="C8:Y8"/>
    <mergeCell ref="C10:C11"/>
    <mergeCell ref="E10:E11"/>
    <mergeCell ref="A1:G1"/>
    <mergeCell ref="A2:G2"/>
    <mergeCell ref="A3:G3"/>
    <mergeCell ref="M10:M11"/>
    <mergeCell ref="I10:I11"/>
    <mergeCell ref="K10:K11"/>
    <mergeCell ref="G10:G11"/>
  </mergeCells>
  <phoneticPr fontId="0" type="noConversion"/>
  <hyperlinks>
    <hyperlink ref="A33:T35" r:id="rId1" display="CASEYPETERSON.COM"/>
  </hyperlinks>
  <printOptions horizontalCentered="1"/>
  <pageMargins left="0" right="0" top="0.97" bottom="0.25" header="0.5" footer="0.5"/>
  <pageSetup scale="85" orientation="portrait" horizontalDpi="300" verticalDpi="300"/>
  <headerFooter alignWithMargins="0">
    <oddHeader>&amp;C</oddHeader>
    <oddFooter>&amp;C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7"/>
  <sheetViews>
    <sheetView workbookViewId="0">
      <selection activeCell="A45" sqref="A1:IV65536"/>
    </sheetView>
  </sheetViews>
  <sheetFormatPr baseColWidth="10" defaultColWidth="10.59765625" defaultRowHeight="14" x14ac:dyDescent="0.2"/>
  <cols>
    <col min="1" max="1" width="13.59765625" style="202" customWidth="1"/>
    <col min="2" max="2" width="45.3984375" style="202" customWidth="1"/>
    <col min="3" max="3" width="1.796875" style="211" customWidth="1"/>
    <col min="4" max="4" width="18.796875" style="202" bestFit="1" customWidth="1"/>
    <col min="5" max="5" width="1.796875" style="212" customWidth="1"/>
    <col min="6" max="6" width="17.3984375" style="202" bestFit="1" customWidth="1"/>
    <col min="7" max="7" width="1.796875" style="202" customWidth="1"/>
    <col min="8" max="8" width="18.3984375" style="202" bestFit="1" customWidth="1"/>
    <col min="9" max="9" width="1.796875" style="202" customWidth="1"/>
    <col min="10" max="10" width="18.3984375" style="202" bestFit="1" customWidth="1"/>
    <col min="11" max="11" width="1.796875" style="212" customWidth="1"/>
    <col min="12" max="12" width="18.3984375" style="212" bestFit="1" customWidth="1"/>
    <col min="13" max="13" width="1.796875" style="212" customWidth="1"/>
    <col min="14" max="14" width="18.796875" style="202" bestFit="1" customWidth="1"/>
    <col min="15" max="15" width="1.796875" style="202" customWidth="1"/>
    <col min="16" max="16" width="17.3984375" style="202" customWidth="1"/>
    <col min="17" max="17" width="1.796875" style="202" customWidth="1"/>
    <col min="18" max="18" width="16.796875" style="202" bestFit="1" customWidth="1"/>
    <col min="19" max="19" width="11.3984375" style="202" bestFit="1" customWidth="1"/>
    <col min="20" max="20" width="16.19921875" style="202" bestFit="1" customWidth="1"/>
    <col min="21" max="21" width="15" style="202" bestFit="1" customWidth="1"/>
    <col min="22" max="23" width="16.19921875" style="202" bestFit="1" customWidth="1"/>
    <col min="24" max="24" width="13.19921875" style="202" bestFit="1" customWidth="1"/>
    <col min="25" max="25" width="16.19921875" style="202" bestFit="1" customWidth="1"/>
    <col min="26" max="16384" width="10.59765625" style="202"/>
  </cols>
  <sheetData>
    <row r="1" spans="1:21" s="202" customFormat="1" x14ac:dyDescent="0.2">
      <c r="A1" s="201" t="s">
        <v>268</v>
      </c>
      <c r="B1" s="201"/>
      <c r="C1" s="201"/>
      <c r="D1" s="201"/>
      <c r="E1" s="201"/>
      <c r="F1" s="201"/>
      <c r="G1" s="201"/>
      <c r="H1" s="201"/>
      <c r="I1" s="201"/>
      <c r="J1" s="201"/>
      <c r="K1" s="201"/>
      <c r="L1" s="201"/>
      <c r="M1" s="201"/>
      <c r="N1" s="201"/>
      <c r="O1" s="201"/>
      <c r="P1" s="201"/>
      <c r="Q1" s="201"/>
      <c r="R1" s="201"/>
    </row>
    <row r="2" spans="1:21" s="202" customFormat="1" x14ac:dyDescent="0.2">
      <c r="A2" s="201" t="s">
        <v>109</v>
      </c>
      <c r="B2" s="201"/>
      <c r="C2" s="201"/>
      <c r="D2" s="201"/>
      <c r="E2" s="201"/>
      <c r="F2" s="201"/>
      <c r="G2" s="201"/>
      <c r="H2" s="201"/>
      <c r="I2" s="201"/>
      <c r="J2" s="201"/>
      <c r="K2" s="201"/>
      <c r="L2" s="201"/>
      <c r="M2" s="201"/>
      <c r="N2" s="201"/>
      <c r="O2" s="201"/>
      <c r="P2" s="201"/>
      <c r="Q2" s="201"/>
      <c r="R2" s="201"/>
    </row>
    <row r="3" spans="1:21" s="202" customFormat="1" x14ac:dyDescent="0.2">
      <c r="A3" s="280" t="s">
        <v>369</v>
      </c>
      <c r="B3" s="280"/>
      <c r="C3" s="203"/>
      <c r="D3" s="203"/>
      <c r="E3" s="203"/>
      <c r="F3" s="203"/>
      <c r="G3" s="203"/>
      <c r="H3" s="203"/>
      <c r="I3" s="203"/>
      <c r="J3" s="203"/>
      <c r="K3" s="203"/>
      <c r="L3" s="203"/>
      <c r="M3" s="203"/>
      <c r="N3" s="203"/>
      <c r="O3" s="203"/>
      <c r="P3" s="203"/>
      <c r="Q3" s="203"/>
      <c r="R3" s="203"/>
      <c r="S3" s="204"/>
      <c r="T3" s="204"/>
      <c r="U3" s="204"/>
    </row>
    <row r="4" spans="1:21" s="202" customFormat="1" x14ac:dyDescent="0.2">
      <c r="A4" s="205"/>
      <c r="B4" s="205"/>
      <c r="C4" s="205"/>
      <c r="D4" s="205"/>
      <c r="E4" s="205"/>
      <c r="F4" s="205"/>
      <c r="G4" s="205"/>
      <c r="H4" s="205"/>
      <c r="I4" s="205"/>
      <c r="J4" s="205"/>
      <c r="K4" s="205"/>
      <c r="L4" s="205"/>
      <c r="M4" s="205"/>
      <c r="N4" s="205"/>
      <c r="O4" s="205"/>
      <c r="P4" s="205"/>
      <c r="Q4" s="205"/>
      <c r="R4" s="205"/>
      <c r="S4" s="204"/>
      <c r="T4" s="204"/>
      <c r="U4" s="204"/>
    </row>
    <row r="5" spans="1:21" s="202" customFormat="1" x14ac:dyDescent="0.2">
      <c r="A5" s="186" t="s">
        <v>122</v>
      </c>
      <c r="B5" s="186"/>
      <c r="C5" s="187"/>
      <c r="D5" s="188"/>
      <c r="E5" s="188"/>
      <c r="F5" s="188"/>
      <c r="G5" s="188"/>
      <c r="H5" s="272"/>
      <c r="I5" s="177"/>
      <c r="J5" s="206"/>
      <c r="K5" s="208"/>
      <c r="L5" s="208"/>
      <c r="M5" s="208"/>
      <c r="N5" s="206"/>
      <c r="O5" s="209"/>
      <c r="P5" s="210"/>
      <c r="R5" s="204"/>
      <c r="S5" s="204"/>
      <c r="T5" s="204"/>
      <c r="U5" s="204"/>
    </row>
    <row r="6" spans="1:21" s="202" customFormat="1" x14ac:dyDescent="0.2">
      <c r="A6" s="199"/>
      <c r="B6" s="209"/>
      <c r="C6" s="211"/>
      <c r="D6" s="209"/>
      <c r="E6" s="212"/>
      <c r="F6" s="209"/>
      <c r="G6" s="209"/>
      <c r="H6" s="209"/>
      <c r="I6" s="209"/>
      <c r="J6" s="209"/>
      <c r="K6" s="212"/>
      <c r="L6" s="212"/>
      <c r="M6" s="212"/>
      <c r="N6" s="209"/>
      <c r="O6" s="209"/>
      <c r="P6" s="210"/>
      <c r="R6" s="204"/>
      <c r="S6" s="204"/>
      <c r="T6" s="204"/>
      <c r="U6" s="204"/>
    </row>
    <row r="7" spans="1:21" s="202" customFormat="1" x14ac:dyDescent="0.2">
      <c r="C7" s="211"/>
      <c r="E7" s="212"/>
      <c r="K7" s="212"/>
      <c r="L7" s="212"/>
      <c r="M7" s="212"/>
      <c r="P7" s="210"/>
      <c r="R7" s="204"/>
      <c r="S7" s="204"/>
      <c r="T7" s="204"/>
      <c r="U7" s="204"/>
    </row>
    <row r="8" spans="1:21" s="202" customFormat="1" x14ac:dyDescent="0.2">
      <c r="B8" s="213"/>
      <c r="C8" s="211"/>
      <c r="D8" s="214" t="s">
        <v>13</v>
      </c>
      <c r="E8" s="212"/>
      <c r="F8" s="214"/>
      <c r="G8" s="214"/>
      <c r="H8" s="214"/>
      <c r="I8" s="214"/>
      <c r="J8" s="214"/>
      <c r="K8" s="212"/>
      <c r="L8" s="214" t="s">
        <v>14</v>
      </c>
      <c r="M8" s="212"/>
      <c r="P8" s="210"/>
      <c r="R8" s="214" t="s">
        <v>14</v>
      </c>
      <c r="S8" s="204"/>
      <c r="T8" s="204"/>
      <c r="U8" s="204"/>
    </row>
    <row r="9" spans="1:21" s="202" customFormat="1" x14ac:dyDescent="0.2">
      <c r="C9" s="211"/>
      <c r="D9" s="214" t="s">
        <v>14</v>
      </c>
      <c r="E9" s="212"/>
      <c r="F9" s="214"/>
      <c r="G9" s="214"/>
      <c r="H9" s="214"/>
      <c r="I9" s="214"/>
      <c r="J9" s="214" t="s">
        <v>102</v>
      </c>
      <c r="K9" s="212"/>
      <c r="L9" s="214" t="s">
        <v>100</v>
      </c>
      <c r="M9" s="212"/>
      <c r="N9" s="215" t="s">
        <v>101</v>
      </c>
      <c r="O9" s="215"/>
      <c r="P9" s="215"/>
      <c r="R9" s="214" t="s">
        <v>106</v>
      </c>
      <c r="S9" s="204"/>
      <c r="T9" s="204"/>
      <c r="U9" s="204"/>
    </row>
    <row r="10" spans="1:21" s="202" customFormat="1" x14ac:dyDescent="0.2">
      <c r="C10" s="211"/>
      <c r="D10" s="216" t="s">
        <v>367</v>
      </c>
      <c r="E10" s="217"/>
      <c r="F10" s="218" t="s">
        <v>15</v>
      </c>
      <c r="G10" s="214"/>
      <c r="H10" s="218" t="s">
        <v>16</v>
      </c>
      <c r="I10" s="214"/>
      <c r="J10" s="218" t="s">
        <v>103</v>
      </c>
      <c r="K10" s="212"/>
      <c r="L10" s="216" t="s">
        <v>367</v>
      </c>
      <c r="M10" s="212"/>
      <c r="N10" s="218" t="s">
        <v>104</v>
      </c>
      <c r="O10" s="214"/>
      <c r="P10" s="218" t="s">
        <v>105</v>
      </c>
      <c r="R10" s="216" t="s">
        <v>367</v>
      </c>
      <c r="S10" s="204"/>
      <c r="T10" s="204"/>
      <c r="U10" s="204"/>
    </row>
    <row r="11" spans="1:21" s="202" customFormat="1" x14ac:dyDescent="0.2">
      <c r="C11" s="211"/>
      <c r="E11" s="212"/>
      <c r="K11" s="212"/>
      <c r="M11" s="212"/>
      <c r="P11" s="210"/>
      <c r="R11" s="204"/>
      <c r="S11" s="204"/>
      <c r="T11" s="204"/>
      <c r="U11" s="204"/>
    </row>
    <row r="12" spans="1:21" s="202" customFormat="1" x14ac:dyDescent="0.2">
      <c r="A12" s="281" t="s">
        <v>232</v>
      </c>
      <c r="B12" s="219" t="s">
        <v>138</v>
      </c>
      <c r="C12" s="220"/>
      <c r="D12" s="126">
        <v>0</v>
      </c>
      <c r="E12" s="222"/>
      <c r="F12" s="223">
        <v>0</v>
      </c>
      <c r="G12" s="224"/>
      <c r="H12" s="223">
        <v>0</v>
      </c>
      <c r="I12" s="224"/>
      <c r="J12" s="223">
        <v>0</v>
      </c>
      <c r="K12" s="212"/>
      <c r="L12" s="224">
        <f>SUM(D12:J12)</f>
        <v>0</v>
      </c>
      <c r="M12" s="224"/>
      <c r="N12" s="224">
        <v>0</v>
      </c>
      <c r="P12" s="224">
        <v>0</v>
      </c>
      <c r="R12" s="224">
        <f>SUM(L12:P12)</f>
        <v>0</v>
      </c>
      <c r="S12" s="204"/>
      <c r="T12" s="204"/>
      <c r="U12" s="204"/>
    </row>
    <row r="13" spans="1:21" s="202" customFormat="1" x14ac:dyDescent="0.2">
      <c r="A13" s="219"/>
      <c r="B13" s="219"/>
      <c r="C13" s="211"/>
      <c r="D13" s="126"/>
      <c r="E13" s="222"/>
      <c r="F13" s="221"/>
      <c r="G13" s="221"/>
      <c r="H13" s="126"/>
      <c r="I13" s="221"/>
      <c r="J13" s="126"/>
      <c r="K13" s="222"/>
      <c r="L13" s="221"/>
      <c r="M13" s="224"/>
      <c r="N13" s="221"/>
      <c r="P13" s="221"/>
      <c r="R13" s="221"/>
      <c r="S13" s="204"/>
      <c r="T13" s="204"/>
      <c r="U13" s="204"/>
    </row>
    <row r="14" spans="1:21" s="202" customFormat="1" x14ac:dyDescent="0.2">
      <c r="A14" s="281" t="s">
        <v>233</v>
      </c>
      <c r="B14" s="219" t="s">
        <v>234</v>
      </c>
      <c r="C14" s="220"/>
      <c r="D14" s="126">
        <v>0</v>
      </c>
      <c r="E14" s="236"/>
      <c r="F14" s="223">
        <v>0</v>
      </c>
      <c r="G14" s="237"/>
      <c r="H14" s="223">
        <v>0</v>
      </c>
      <c r="I14" s="237"/>
      <c r="J14" s="223">
        <v>0</v>
      </c>
      <c r="K14" s="237"/>
      <c r="L14" s="224">
        <f>SUM(D14:J14)</f>
        <v>0</v>
      </c>
      <c r="M14" s="237"/>
      <c r="N14" s="221">
        <v>0</v>
      </c>
      <c r="P14" s="221">
        <v>0</v>
      </c>
      <c r="R14" s="224">
        <f>SUM(L14:P14)</f>
        <v>0</v>
      </c>
      <c r="S14" s="204"/>
      <c r="T14" s="204"/>
      <c r="U14" s="204"/>
    </row>
    <row r="15" spans="1:21" s="202" customFormat="1" x14ac:dyDescent="0.2">
      <c r="C15" s="211"/>
      <c r="D15" s="172"/>
      <c r="E15" s="222"/>
      <c r="F15" s="172"/>
      <c r="G15" s="126"/>
      <c r="H15" s="172"/>
      <c r="I15" s="126"/>
      <c r="J15" s="172"/>
      <c r="K15" s="222"/>
      <c r="L15" s="172"/>
      <c r="M15" s="222"/>
      <c r="N15" s="172"/>
      <c r="P15" s="172"/>
      <c r="R15" s="172"/>
      <c r="S15" s="204"/>
      <c r="T15" s="204"/>
      <c r="U15" s="204"/>
    </row>
    <row r="16" spans="1:21" s="202" customFormat="1" ht="15" thickBot="1" x14ac:dyDescent="0.25">
      <c r="B16" s="242" t="s">
        <v>19</v>
      </c>
      <c r="C16" s="211"/>
      <c r="D16" s="158">
        <f>SUM(D12:D14)</f>
        <v>0</v>
      </c>
      <c r="E16" s="222"/>
      <c r="F16" s="158">
        <f>SUM(F12:F14)</f>
        <v>0</v>
      </c>
      <c r="G16" s="241"/>
      <c r="H16" s="158">
        <f>SUM(H12:H14)</f>
        <v>0</v>
      </c>
      <c r="I16" s="241"/>
      <c r="J16" s="158">
        <f>SUM(J12:J14)</f>
        <v>0</v>
      </c>
      <c r="K16" s="222"/>
      <c r="L16" s="158">
        <f>SUM(L12:L14)</f>
        <v>0</v>
      </c>
      <c r="M16" s="222"/>
      <c r="N16" s="158">
        <f>SUM(N12:N14)</f>
        <v>0</v>
      </c>
      <c r="P16" s="158">
        <f>SUM(P12:P14)</f>
        <v>0</v>
      </c>
      <c r="R16" s="158">
        <f>SUM(R12:R14)</f>
        <v>0</v>
      </c>
      <c r="S16" s="204"/>
      <c r="T16" s="204"/>
      <c r="U16" s="204"/>
    </row>
    <row r="17" spans="1:18" s="202" customFormat="1" ht="15" thickTop="1" x14ac:dyDescent="0.2">
      <c r="A17" s="248"/>
      <c r="B17" s="248"/>
      <c r="C17" s="282"/>
      <c r="D17" s="282"/>
      <c r="E17" s="222"/>
      <c r="F17" s="252"/>
      <c r="G17" s="252"/>
      <c r="H17" s="252"/>
      <c r="I17" s="252"/>
      <c r="J17" s="252"/>
      <c r="K17" s="222"/>
      <c r="L17" s="222"/>
      <c r="M17" s="222"/>
      <c r="N17" s="252"/>
      <c r="O17" s="252"/>
    </row>
    <row r="18" spans="1:18" s="202" customFormat="1" x14ac:dyDescent="0.2">
      <c r="A18" s="248"/>
      <c r="C18" s="211"/>
      <c r="E18" s="212"/>
      <c r="K18" s="212"/>
      <c r="L18" s="212"/>
      <c r="M18" s="222"/>
      <c r="N18" s="252"/>
      <c r="O18" s="252"/>
    </row>
    <row r="19" spans="1:18" s="204" customFormat="1" x14ac:dyDescent="0.2">
      <c r="A19" s="249"/>
      <c r="C19" s="253"/>
      <c r="D19" s="255"/>
      <c r="E19" s="15"/>
      <c r="F19" s="256"/>
      <c r="G19" s="253"/>
      <c r="H19" s="256"/>
      <c r="J19" s="256"/>
      <c r="K19" s="212"/>
      <c r="L19" s="212"/>
      <c r="M19" s="222"/>
      <c r="N19" s="251"/>
      <c r="O19" s="251"/>
    </row>
    <row r="20" spans="1:18" s="204" customFormat="1" x14ac:dyDescent="0.2">
      <c r="A20" s="249"/>
      <c r="C20" s="253"/>
      <c r="D20" s="15"/>
      <c r="E20" s="15"/>
      <c r="F20" s="241"/>
      <c r="G20" s="253"/>
      <c r="H20" s="241"/>
      <c r="K20" s="212"/>
      <c r="L20" s="212"/>
      <c r="M20" s="222"/>
      <c r="N20" s="251"/>
      <c r="O20" s="251"/>
    </row>
    <row r="21" spans="1:18" s="204" customFormat="1" x14ac:dyDescent="0.2">
      <c r="A21" s="249"/>
      <c r="C21" s="253"/>
      <c r="D21" s="259"/>
      <c r="E21" s="15"/>
      <c r="F21" s="241"/>
      <c r="G21" s="253"/>
      <c r="H21" s="241"/>
      <c r="K21" s="212"/>
      <c r="L21" s="212"/>
      <c r="M21" s="222"/>
      <c r="N21" s="251"/>
      <c r="O21" s="251"/>
    </row>
    <row r="22" spans="1:18" s="204" customFormat="1" x14ac:dyDescent="0.2">
      <c r="A22" s="249"/>
      <c r="C22" s="253"/>
      <c r="D22" s="260"/>
      <c r="E22" s="15"/>
      <c r="F22" s="260"/>
      <c r="G22" s="253"/>
      <c r="H22" s="260"/>
      <c r="J22" s="260"/>
      <c r="K22" s="212"/>
      <c r="L22" s="212"/>
      <c r="M22" s="222"/>
      <c r="N22" s="251"/>
      <c r="O22" s="251"/>
    </row>
    <row r="23" spans="1:18" s="204" customFormat="1" x14ac:dyDescent="0.2">
      <c r="A23" s="249"/>
      <c r="B23" s="249"/>
      <c r="C23" s="261"/>
      <c r="D23" s="251"/>
      <c r="E23" s="222"/>
      <c r="G23" s="251"/>
      <c r="K23" s="212"/>
      <c r="L23" s="212"/>
      <c r="M23" s="222"/>
      <c r="N23" s="251"/>
      <c r="O23" s="251"/>
    </row>
    <row r="24" spans="1:18" s="204" customFormat="1" x14ac:dyDescent="0.2">
      <c r="A24" s="254"/>
      <c r="B24" s="254"/>
      <c r="C24" s="254"/>
      <c r="D24" s="254"/>
      <c r="E24" s="254"/>
      <c r="G24" s="254"/>
      <c r="K24" s="212"/>
      <c r="L24" s="212"/>
      <c r="M24" s="222"/>
      <c r="N24" s="251"/>
      <c r="O24" s="251"/>
    </row>
    <row r="25" spans="1:18" s="204" customFormat="1" x14ac:dyDescent="0.2">
      <c r="C25" s="253"/>
      <c r="D25" s="241"/>
      <c r="E25" s="222"/>
      <c r="G25" s="241"/>
      <c r="K25" s="212"/>
      <c r="L25" s="212"/>
      <c r="M25" s="222"/>
      <c r="N25" s="251"/>
      <c r="O25" s="251"/>
    </row>
    <row r="26" spans="1:18" s="204" customFormat="1" x14ac:dyDescent="0.2">
      <c r="G26" s="254"/>
      <c r="K26" s="212"/>
      <c r="L26" s="212"/>
      <c r="M26" s="222"/>
      <c r="N26" s="251"/>
      <c r="O26" s="251"/>
    </row>
    <row r="27" spans="1:18" s="202" customFormat="1" x14ac:dyDescent="0.2">
      <c r="A27" s="204"/>
      <c r="B27" s="204"/>
      <c r="C27" s="204"/>
      <c r="D27" s="204"/>
      <c r="E27" s="204"/>
      <c r="G27" s="254"/>
      <c r="K27" s="212"/>
      <c r="L27" s="212"/>
      <c r="M27" s="222"/>
      <c r="N27" s="252"/>
      <c r="O27" s="252"/>
    </row>
    <row r="28" spans="1:18" s="202" customFormat="1" x14ac:dyDescent="0.2">
      <c r="A28" s="204"/>
      <c r="C28" s="204"/>
      <c r="D28" s="204"/>
      <c r="E28" s="204"/>
      <c r="G28" s="254"/>
      <c r="H28" s="254"/>
      <c r="I28" s="254"/>
      <c r="J28" s="254"/>
      <c r="K28" s="212"/>
      <c r="L28" s="262"/>
      <c r="M28" s="222"/>
      <c r="N28" s="252"/>
      <c r="O28" s="252"/>
    </row>
    <row r="29" spans="1:18" s="202" customFormat="1" x14ac:dyDescent="0.2">
      <c r="A29" s="204"/>
      <c r="C29" s="204"/>
      <c r="D29" s="204"/>
      <c r="E29" s="204"/>
      <c r="G29" s="204"/>
      <c r="H29" s="230"/>
      <c r="I29" s="204"/>
      <c r="J29" s="230"/>
      <c r="K29" s="204"/>
      <c r="L29" s="204"/>
      <c r="M29" s="204"/>
      <c r="N29" s="204"/>
      <c r="O29" s="204"/>
      <c r="P29" s="241"/>
      <c r="Q29" s="222"/>
      <c r="R29" s="126"/>
    </row>
    <row r="30" spans="1:18" s="202" customFormat="1" x14ac:dyDescent="0.2">
      <c r="A30" s="204"/>
      <c r="C30" s="211"/>
      <c r="E30" s="212"/>
      <c r="J30" s="263"/>
      <c r="K30" s="264"/>
      <c r="L30" s="241"/>
      <c r="M30" s="265"/>
      <c r="N30" s="241"/>
      <c r="O30" s="241"/>
      <c r="P30" s="266"/>
      <c r="Q30" s="222"/>
      <c r="R30" s="126"/>
    </row>
    <row r="31" spans="1:18" s="202" customFormat="1" x14ac:dyDescent="0.2">
      <c r="A31" s="204"/>
      <c r="C31" s="211"/>
      <c r="E31" s="212"/>
      <c r="J31" s="263"/>
      <c r="K31" s="264"/>
      <c r="L31" s="241"/>
      <c r="M31" s="265"/>
      <c r="N31" s="241"/>
      <c r="O31" s="241"/>
      <c r="P31" s="266"/>
      <c r="Q31" s="222"/>
      <c r="R31" s="126"/>
    </row>
    <row r="32" spans="1:18" s="202" customFormat="1" x14ac:dyDescent="0.2">
      <c r="A32" s="204"/>
      <c r="C32" s="211"/>
      <c r="E32" s="212"/>
      <c r="J32" s="241"/>
      <c r="K32" s="264"/>
      <c r="L32" s="241"/>
      <c r="M32" s="264"/>
      <c r="N32" s="241"/>
      <c r="O32" s="241"/>
      <c r="P32" s="267"/>
      <c r="Q32" s="222"/>
      <c r="R32" s="126"/>
    </row>
    <row r="33" spans="1:18" s="202" customFormat="1" x14ac:dyDescent="0.2">
      <c r="A33" s="204"/>
      <c r="C33" s="211"/>
      <c r="E33" s="212"/>
      <c r="J33" s="263"/>
      <c r="K33" s="264"/>
      <c r="L33" s="241"/>
      <c r="M33" s="264"/>
      <c r="N33" s="241"/>
      <c r="O33" s="241"/>
      <c r="P33" s="266"/>
      <c r="Q33" s="222"/>
      <c r="R33" s="126"/>
    </row>
    <row r="34" spans="1:18" s="202" customFormat="1" x14ac:dyDescent="0.2">
      <c r="A34" s="204"/>
      <c r="B34" s="204"/>
      <c r="C34" s="204"/>
      <c r="D34" s="204"/>
      <c r="E34" s="204"/>
      <c r="G34" s="241"/>
      <c r="H34" s="263"/>
      <c r="I34" s="241"/>
      <c r="J34" s="263"/>
      <c r="K34" s="241"/>
      <c r="L34" s="241"/>
      <c r="M34" s="241"/>
      <c r="N34" s="241"/>
      <c r="O34" s="241"/>
      <c r="P34" s="266"/>
      <c r="R34" s="126"/>
    </row>
    <row r="35" spans="1:18" s="202" customFormat="1" x14ac:dyDescent="0.2">
      <c r="A35" s="204"/>
      <c r="B35" s="204"/>
      <c r="C35" s="204"/>
      <c r="D35" s="204"/>
      <c r="E35" s="204"/>
      <c r="G35" s="241"/>
      <c r="H35" s="241"/>
      <c r="I35" s="241"/>
      <c r="J35" s="241"/>
      <c r="K35" s="241"/>
      <c r="L35" s="241"/>
      <c r="M35" s="241"/>
      <c r="N35" s="241"/>
      <c r="O35" s="241"/>
      <c r="P35" s="267"/>
      <c r="R35" s="126"/>
    </row>
    <row r="36" spans="1:18" s="202" customFormat="1" x14ac:dyDescent="0.2">
      <c r="A36" s="204"/>
      <c r="B36" s="204"/>
      <c r="C36" s="204"/>
      <c r="D36" s="204"/>
      <c r="E36" s="204"/>
      <c r="F36" s="204"/>
      <c r="G36" s="241"/>
      <c r="H36" s="241"/>
      <c r="I36" s="241"/>
      <c r="J36" s="241"/>
      <c r="K36" s="222"/>
      <c r="L36" s="241"/>
      <c r="M36" s="222"/>
      <c r="N36" s="268"/>
      <c r="O36" s="268"/>
      <c r="P36" s="204"/>
    </row>
    <row r="37" spans="1:18" s="202" customFormat="1" x14ac:dyDescent="0.2">
      <c r="A37" s="204"/>
      <c r="B37" s="204"/>
      <c r="C37" s="253"/>
      <c r="D37" s="241"/>
      <c r="E37" s="241"/>
      <c r="F37" s="241"/>
      <c r="G37" s="241"/>
      <c r="H37" s="241"/>
      <c r="I37" s="241"/>
      <c r="J37" s="241"/>
      <c r="K37" s="222"/>
      <c r="L37" s="241"/>
      <c r="M37" s="222"/>
      <c r="N37" s="241"/>
      <c r="O37" s="241"/>
      <c r="P37" s="204"/>
    </row>
    <row r="38" spans="1:18" s="202" customFormat="1" x14ac:dyDescent="0.2">
      <c r="A38" s="204"/>
      <c r="B38" s="204"/>
      <c r="C38" s="253"/>
      <c r="D38" s="241"/>
      <c r="E38" s="222"/>
      <c r="F38" s="241"/>
      <c r="G38" s="241"/>
      <c r="H38" s="241"/>
      <c r="I38" s="241"/>
      <c r="J38" s="241"/>
      <c r="K38" s="222"/>
      <c r="L38" s="222"/>
      <c r="M38" s="222"/>
      <c r="N38" s="241"/>
      <c r="O38" s="241"/>
      <c r="P38" s="204"/>
    </row>
    <row r="39" spans="1:18" s="202" customFormat="1" x14ac:dyDescent="0.2">
      <c r="A39" s="204"/>
      <c r="B39" s="204"/>
      <c r="C39" s="253"/>
      <c r="D39" s="283"/>
      <c r="E39" s="253"/>
      <c r="F39" s="283"/>
      <c r="G39" s="283"/>
      <c r="H39" s="283"/>
      <c r="I39" s="283"/>
      <c r="J39" s="283"/>
      <c r="K39" s="241"/>
      <c r="L39" s="269"/>
      <c r="M39" s="241"/>
      <c r="N39" s="222"/>
      <c r="O39" s="222"/>
      <c r="P39" s="222"/>
      <c r="Q39" s="222"/>
      <c r="R39" s="126"/>
    </row>
    <row r="40" spans="1:18" s="202" customFormat="1" x14ac:dyDescent="0.2">
      <c r="A40" s="204"/>
      <c r="B40" s="204"/>
      <c r="C40" s="253"/>
      <c r="D40" s="241"/>
      <c r="E40" s="253"/>
      <c r="F40" s="241"/>
      <c r="G40" s="241"/>
      <c r="H40" s="241"/>
      <c r="I40" s="241"/>
      <c r="J40" s="241"/>
      <c r="K40" s="241"/>
      <c r="L40" s="269"/>
      <c r="M40" s="241"/>
      <c r="N40" s="222"/>
      <c r="O40" s="222"/>
      <c r="P40" s="222"/>
      <c r="Q40" s="222"/>
      <c r="R40" s="126"/>
    </row>
    <row r="41" spans="1:18" s="202" customFormat="1" x14ac:dyDescent="0.2">
      <c r="A41" s="204"/>
      <c r="B41" s="204"/>
      <c r="C41" s="253"/>
      <c r="D41" s="241"/>
      <c r="E41" s="253"/>
      <c r="F41" s="241"/>
      <c r="G41" s="241"/>
      <c r="H41" s="241"/>
      <c r="I41" s="241"/>
      <c r="J41" s="241"/>
      <c r="K41" s="241"/>
      <c r="L41" s="269"/>
      <c r="M41" s="241"/>
      <c r="N41" s="222"/>
      <c r="O41" s="222"/>
      <c r="P41" s="222"/>
      <c r="Q41" s="222"/>
      <c r="R41" s="126"/>
    </row>
    <row r="42" spans="1:18" s="202" customFormat="1" x14ac:dyDescent="0.2">
      <c r="A42" s="204"/>
      <c r="B42" s="204"/>
      <c r="C42" s="253"/>
      <c r="D42" s="260"/>
      <c r="E42" s="253"/>
      <c r="F42" s="260"/>
      <c r="G42" s="260"/>
      <c r="H42" s="260"/>
      <c r="I42" s="260"/>
      <c r="J42" s="260"/>
      <c r="K42" s="241"/>
      <c r="L42" s="269"/>
      <c r="M42" s="241"/>
      <c r="N42" s="222"/>
      <c r="O42" s="222"/>
      <c r="P42" s="222"/>
      <c r="Q42" s="222"/>
      <c r="R42" s="126"/>
    </row>
    <row r="43" spans="1:18" s="202" customFormat="1" x14ac:dyDescent="0.2">
      <c r="A43" s="204"/>
      <c r="B43" s="204"/>
      <c r="C43" s="253"/>
      <c r="D43" s="241"/>
      <c r="E43" s="222"/>
      <c r="F43" s="241"/>
      <c r="G43" s="241"/>
      <c r="H43" s="241"/>
      <c r="I43" s="241"/>
      <c r="J43" s="241"/>
      <c r="K43" s="222"/>
      <c r="L43" s="222"/>
      <c r="M43" s="222"/>
      <c r="N43" s="241"/>
      <c r="O43" s="241"/>
      <c r="P43" s="204"/>
    </row>
    <row r="44" spans="1:18" s="202" customFormat="1" x14ac:dyDescent="0.2">
      <c r="A44" s="267"/>
      <c r="B44" s="204"/>
      <c r="C44" s="253"/>
      <c r="D44" s="241"/>
      <c r="E44" s="222"/>
      <c r="F44" s="241"/>
      <c r="G44" s="241"/>
      <c r="H44" s="241"/>
      <c r="I44" s="241"/>
      <c r="J44" s="241"/>
      <c r="K44" s="222"/>
      <c r="L44" s="222"/>
      <c r="M44" s="222"/>
      <c r="N44" s="241"/>
      <c r="O44" s="241"/>
      <c r="P44" s="204"/>
    </row>
    <row r="45" spans="1:18" s="202" customFormat="1" ht="13" customHeight="1" x14ac:dyDescent="0.2">
      <c r="A45" s="44" t="s">
        <v>373</v>
      </c>
      <c r="B45" s="44"/>
      <c r="C45" s="44"/>
      <c r="D45" s="44"/>
      <c r="E45" s="44"/>
      <c r="F45" s="44"/>
      <c r="G45" s="44"/>
      <c r="H45" s="44"/>
      <c r="I45" s="44"/>
      <c r="J45" s="44"/>
      <c r="K45" s="44"/>
      <c r="L45" s="44"/>
      <c r="M45" s="44"/>
      <c r="N45" s="44"/>
      <c r="O45" s="44"/>
      <c r="P45" s="44"/>
      <c r="Q45" s="44"/>
      <c r="R45" s="44"/>
    </row>
    <row r="46" spans="1:18" s="202" customFormat="1" ht="13" customHeight="1" x14ac:dyDescent="0.2">
      <c r="A46" s="44"/>
      <c r="B46" s="44"/>
      <c r="C46" s="44"/>
      <c r="D46" s="44"/>
      <c r="E46" s="44"/>
      <c r="F46" s="44"/>
      <c r="G46" s="44"/>
      <c r="H46" s="44"/>
      <c r="I46" s="44"/>
      <c r="J46" s="44"/>
      <c r="K46" s="44"/>
      <c r="L46" s="44"/>
      <c r="M46" s="44"/>
      <c r="N46" s="44"/>
      <c r="O46" s="44"/>
      <c r="P46" s="44"/>
      <c r="Q46" s="44"/>
      <c r="R46" s="44"/>
    </row>
    <row r="47" spans="1:18" s="202" customFormat="1" ht="13" customHeight="1" x14ac:dyDescent="0.2">
      <c r="A47" s="44"/>
      <c r="B47" s="44"/>
      <c r="C47" s="44"/>
      <c r="D47" s="44"/>
      <c r="E47" s="44"/>
      <c r="F47" s="44"/>
      <c r="G47" s="44"/>
      <c r="H47" s="44"/>
      <c r="I47" s="44"/>
      <c r="J47" s="44"/>
      <c r="K47" s="44"/>
      <c r="L47" s="44"/>
      <c r="M47" s="44"/>
      <c r="N47" s="44"/>
      <c r="O47" s="44"/>
      <c r="P47" s="44"/>
      <c r="Q47" s="44"/>
      <c r="R47" s="44"/>
    </row>
    <row r="48" spans="1:18" s="202" customFormat="1" x14ac:dyDescent="0.2">
      <c r="A48" s="270"/>
      <c r="B48" s="204"/>
      <c r="C48" s="253"/>
      <c r="D48" s="241"/>
      <c r="E48" s="222"/>
      <c r="F48" s="241"/>
      <c r="G48" s="241"/>
      <c r="H48" s="241"/>
      <c r="I48" s="241"/>
      <c r="J48" s="241"/>
      <c r="K48" s="222"/>
      <c r="L48" s="222"/>
      <c r="M48" s="222"/>
      <c r="N48" s="241"/>
      <c r="O48" s="241"/>
      <c r="P48" s="204"/>
    </row>
    <row r="49" spans="1:16" s="202" customFormat="1" x14ac:dyDescent="0.2">
      <c r="A49" s="204"/>
      <c r="B49" s="204"/>
      <c r="C49" s="253"/>
      <c r="D49" s="241"/>
      <c r="E49" s="222"/>
      <c r="F49" s="241"/>
      <c r="G49" s="241"/>
      <c r="H49" s="241"/>
      <c r="I49" s="241"/>
      <c r="J49" s="241"/>
      <c r="K49" s="222"/>
      <c r="L49" s="222"/>
      <c r="M49" s="222"/>
      <c r="N49" s="241"/>
      <c r="O49" s="241"/>
      <c r="P49" s="204"/>
    </row>
    <row r="50" spans="1:16" s="202" customFormat="1" x14ac:dyDescent="0.2">
      <c r="A50" s="204"/>
      <c r="B50" s="204"/>
      <c r="C50" s="253"/>
      <c r="D50" s="241"/>
      <c r="E50" s="222"/>
      <c r="F50" s="241"/>
      <c r="G50" s="241"/>
      <c r="H50" s="241"/>
      <c r="I50" s="241"/>
      <c r="J50" s="241"/>
      <c r="K50" s="222"/>
      <c r="L50" s="222"/>
      <c r="M50" s="222"/>
      <c r="N50" s="241"/>
      <c r="O50" s="241"/>
      <c r="P50" s="204"/>
    </row>
    <row r="51" spans="1:16" s="202" customFormat="1" x14ac:dyDescent="0.2">
      <c r="A51" s="204"/>
      <c r="B51" s="204"/>
      <c r="C51" s="253"/>
      <c r="D51" s="241"/>
      <c r="E51" s="222"/>
      <c r="F51" s="241"/>
      <c r="G51" s="241"/>
      <c r="H51" s="241"/>
      <c r="I51" s="241"/>
      <c r="J51" s="241"/>
      <c r="K51" s="222"/>
      <c r="L51" s="222"/>
      <c r="M51" s="222"/>
      <c r="N51" s="241"/>
      <c r="O51" s="241"/>
      <c r="P51" s="204"/>
    </row>
    <row r="52" spans="1:16" s="202" customFormat="1" x14ac:dyDescent="0.2">
      <c r="C52" s="211"/>
      <c r="D52" s="126"/>
      <c r="E52" s="222"/>
      <c r="F52" s="126"/>
      <c r="G52" s="126"/>
      <c r="H52" s="126"/>
      <c r="I52" s="126"/>
      <c r="J52" s="126"/>
      <c r="K52" s="222"/>
      <c r="L52" s="222"/>
      <c r="M52" s="222"/>
      <c r="N52" s="126"/>
      <c r="O52" s="126"/>
    </row>
    <row r="53" spans="1:16" s="202" customFormat="1" x14ac:dyDescent="0.2">
      <c r="C53" s="211"/>
      <c r="D53" s="126"/>
      <c r="E53" s="222"/>
      <c r="F53" s="126"/>
      <c r="G53" s="126"/>
      <c r="H53" s="126"/>
      <c r="I53" s="126"/>
      <c r="J53" s="126"/>
      <c r="K53" s="222"/>
      <c r="L53" s="222"/>
      <c r="M53" s="222"/>
      <c r="N53" s="126"/>
      <c r="O53" s="126"/>
    </row>
    <row r="54" spans="1:16" s="202" customFormat="1" x14ac:dyDescent="0.2">
      <c r="C54" s="211"/>
      <c r="D54" s="126"/>
      <c r="E54" s="222"/>
      <c r="F54" s="126"/>
      <c r="G54" s="126"/>
      <c r="H54" s="126"/>
      <c r="I54" s="126"/>
      <c r="J54" s="126"/>
      <c r="K54" s="222"/>
      <c r="L54" s="222"/>
      <c r="M54" s="222"/>
      <c r="N54" s="126"/>
      <c r="O54" s="126"/>
    </row>
    <row r="55" spans="1:16" s="202" customFormat="1" x14ac:dyDescent="0.2">
      <c r="C55" s="211"/>
      <c r="D55" s="126"/>
      <c r="E55" s="222"/>
      <c r="F55" s="126"/>
      <c r="G55" s="126"/>
      <c r="H55" s="126"/>
      <c r="I55" s="126"/>
      <c r="J55" s="126"/>
      <c r="K55" s="222"/>
      <c r="L55" s="222"/>
      <c r="M55" s="222"/>
      <c r="N55" s="126"/>
      <c r="O55" s="126"/>
    </row>
    <row r="56" spans="1:16" s="202" customFormat="1" x14ac:dyDescent="0.2">
      <c r="C56" s="211"/>
      <c r="D56" s="126"/>
      <c r="E56" s="222"/>
      <c r="F56" s="126"/>
      <c r="G56" s="126"/>
      <c r="H56" s="126"/>
      <c r="I56" s="126"/>
      <c r="J56" s="126"/>
      <c r="K56" s="222"/>
      <c r="L56" s="222"/>
      <c r="M56" s="222"/>
      <c r="N56" s="126"/>
      <c r="O56" s="126"/>
    </row>
    <row r="57" spans="1:16" s="202" customFormat="1" x14ac:dyDescent="0.2">
      <c r="C57" s="211"/>
      <c r="D57" s="126"/>
      <c r="E57" s="222"/>
      <c r="F57" s="126"/>
      <c r="G57" s="126"/>
      <c r="H57" s="126"/>
      <c r="I57" s="126"/>
      <c r="J57" s="126"/>
      <c r="K57" s="222"/>
      <c r="L57" s="222"/>
      <c r="M57" s="222"/>
      <c r="N57" s="126"/>
      <c r="O57" s="126"/>
    </row>
    <row r="58" spans="1:16" s="202" customFormat="1" x14ac:dyDescent="0.2">
      <c r="C58" s="211"/>
      <c r="D58" s="126"/>
      <c r="E58" s="222"/>
      <c r="F58" s="126"/>
      <c r="G58" s="126"/>
      <c r="H58" s="126"/>
      <c r="I58" s="126"/>
      <c r="J58" s="126"/>
      <c r="K58" s="222"/>
      <c r="L58" s="222"/>
      <c r="M58" s="222"/>
      <c r="N58" s="126"/>
      <c r="O58" s="126"/>
    </row>
    <row r="59" spans="1:16" s="202" customFormat="1" x14ac:dyDescent="0.2">
      <c r="C59" s="211"/>
      <c r="D59" s="126"/>
      <c r="E59" s="222"/>
      <c r="F59" s="126"/>
      <c r="G59" s="126"/>
      <c r="H59" s="126"/>
      <c r="I59" s="126"/>
      <c r="J59" s="126"/>
      <c r="K59" s="222"/>
      <c r="L59" s="222"/>
      <c r="M59" s="222"/>
      <c r="N59" s="126"/>
      <c r="O59" s="126"/>
    </row>
    <row r="60" spans="1:16" s="202" customFormat="1" x14ac:dyDescent="0.2">
      <c r="C60" s="211"/>
      <c r="D60" s="126"/>
      <c r="E60" s="222"/>
      <c r="F60" s="126"/>
      <c r="G60" s="126"/>
      <c r="H60" s="126"/>
      <c r="I60" s="126"/>
      <c r="J60" s="126"/>
      <c r="K60" s="222"/>
      <c r="L60" s="222"/>
      <c r="M60" s="222"/>
      <c r="N60" s="126"/>
      <c r="O60" s="126"/>
    </row>
    <row r="61" spans="1:16" s="202" customFormat="1" x14ac:dyDescent="0.2">
      <c r="C61" s="211"/>
      <c r="D61" s="126"/>
      <c r="E61" s="222"/>
      <c r="F61" s="126"/>
      <c r="G61" s="126"/>
      <c r="H61" s="126"/>
      <c r="I61" s="126"/>
      <c r="J61" s="126"/>
      <c r="K61" s="222"/>
      <c r="L61" s="222"/>
      <c r="M61" s="222"/>
      <c r="N61" s="126"/>
      <c r="O61" s="126"/>
    </row>
    <row r="62" spans="1:16" s="202" customFormat="1" x14ac:dyDescent="0.2">
      <c r="C62" s="211"/>
      <c r="D62" s="126"/>
      <c r="E62" s="222"/>
      <c r="F62" s="126"/>
      <c r="G62" s="126"/>
      <c r="H62" s="126"/>
      <c r="I62" s="126"/>
      <c r="J62" s="126"/>
      <c r="K62" s="222"/>
      <c r="L62" s="222"/>
      <c r="M62" s="222"/>
      <c r="N62" s="126"/>
      <c r="O62" s="126"/>
    </row>
    <row r="63" spans="1:16" s="202" customFormat="1" x14ac:dyDescent="0.2">
      <c r="C63" s="211"/>
      <c r="D63" s="126"/>
      <c r="E63" s="222"/>
      <c r="F63" s="126"/>
      <c r="G63" s="126"/>
      <c r="H63" s="126"/>
      <c r="I63" s="126"/>
      <c r="J63" s="126"/>
      <c r="K63" s="222"/>
      <c r="L63" s="222"/>
      <c r="M63" s="222"/>
      <c r="N63" s="126"/>
      <c r="O63" s="126"/>
    </row>
    <row r="64" spans="1:16" s="202" customFormat="1" x14ac:dyDescent="0.2">
      <c r="C64" s="211"/>
      <c r="D64" s="126"/>
      <c r="E64" s="222"/>
      <c r="F64" s="126"/>
      <c r="G64" s="126"/>
      <c r="H64" s="126"/>
      <c r="I64" s="126"/>
      <c r="J64" s="126"/>
      <c r="K64" s="222"/>
      <c r="L64" s="222"/>
      <c r="M64" s="222"/>
      <c r="N64" s="126"/>
      <c r="O64" s="126"/>
    </row>
    <row r="65" spans="3:15" s="202" customFormat="1" x14ac:dyDescent="0.2">
      <c r="C65" s="211"/>
      <c r="D65" s="126"/>
      <c r="E65" s="222"/>
      <c r="F65" s="126"/>
      <c r="G65" s="126"/>
      <c r="H65" s="126"/>
      <c r="I65" s="126"/>
      <c r="J65" s="126"/>
      <c r="K65" s="222"/>
      <c r="L65" s="222"/>
      <c r="M65" s="222"/>
      <c r="N65" s="126"/>
      <c r="O65" s="126"/>
    </row>
    <row r="66" spans="3:15" s="202" customFormat="1" x14ac:dyDescent="0.2">
      <c r="C66" s="211"/>
      <c r="D66" s="126"/>
      <c r="E66" s="222"/>
      <c r="F66" s="126"/>
      <c r="G66" s="126"/>
      <c r="H66" s="126"/>
      <c r="I66" s="126"/>
      <c r="J66" s="126"/>
      <c r="K66" s="222"/>
      <c r="L66" s="222"/>
      <c r="M66" s="222"/>
      <c r="N66" s="126"/>
      <c r="O66" s="126"/>
    </row>
    <row r="67" spans="3:15" s="202" customFormat="1" x14ac:dyDescent="0.2">
      <c r="C67" s="211"/>
      <c r="D67" s="126"/>
      <c r="E67" s="222"/>
      <c r="F67" s="126"/>
      <c r="G67" s="126"/>
      <c r="H67" s="126"/>
      <c r="I67" s="126"/>
      <c r="J67" s="126"/>
      <c r="K67" s="222"/>
      <c r="L67" s="222"/>
      <c r="M67" s="222"/>
      <c r="N67" s="126"/>
      <c r="O67" s="126"/>
    </row>
    <row r="68" spans="3:15" s="202" customFormat="1" x14ac:dyDescent="0.2">
      <c r="C68" s="211"/>
      <c r="D68" s="126"/>
      <c r="E68" s="222"/>
      <c r="F68" s="126"/>
      <c r="G68" s="126"/>
      <c r="H68" s="126"/>
      <c r="I68" s="126"/>
      <c r="J68" s="126"/>
      <c r="K68" s="222"/>
      <c r="L68" s="222"/>
      <c r="M68" s="222"/>
      <c r="N68" s="126"/>
      <c r="O68" s="126"/>
    </row>
    <row r="69" spans="3:15" s="202" customFormat="1" x14ac:dyDescent="0.2">
      <c r="C69" s="211"/>
      <c r="D69" s="126"/>
      <c r="E69" s="222"/>
      <c r="F69" s="126"/>
      <c r="G69" s="126"/>
      <c r="H69" s="126"/>
      <c r="I69" s="126"/>
      <c r="J69" s="126"/>
      <c r="K69" s="222"/>
      <c r="L69" s="222"/>
      <c r="M69" s="222"/>
      <c r="N69" s="126"/>
      <c r="O69" s="126"/>
    </row>
    <row r="70" spans="3:15" s="202" customFormat="1" x14ac:dyDescent="0.2">
      <c r="C70" s="211"/>
      <c r="D70" s="126"/>
      <c r="E70" s="222"/>
      <c r="F70" s="126"/>
      <c r="G70" s="126"/>
      <c r="H70" s="126"/>
      <c r="I70" s="126"/>
      <c r="J70" s="126"/>
      <c r="K70" s="222"/>
      <c r="L70" s="222"/>
      <c r="M70" s="222"/>
      <c r="N70" s="126"/>
      <c r="O70" s="126"/>
    </row>
    <row r="71" spans="3:15" s="202" customFormat="1" x14ac:dyDescent="0.2">
      <c r="C71" s="211"/>
      <c r="D71" s="126"/>
      <c r="E71" s="222"/>
      <c r="F71" s="126"/>
      <c r="G71" s="126"/>
      <c r="H71" s="126"/>
      <c r="I71" s="126"/>
      <c r="J71" s="126"/>
      <c r="K71" s="222"/>
      <c r="L71" s="222"/>
      <c r="M71" s="222"/>
      <c r="N71" s="126"/>
      <c r="O71" s="126"/>
    </row>
    <row r="72" spans="3:15" s="202" customFormat="1" x14ac:dyDescent="0.2">
      <c r="C72" s="211"/>
      <c r="D72" s="126"/>
      <c r="E72" s="222"/>
      <c r="F72" s="126"/>
      <c r="G72" s="126"/>
      <c r="H72" s="126"/>
      <c r="I72" s="126"/>
      <c r="J72" s="126"/>
      <c r="K72" s="222"/>
      <c r="L72" s="222"/>
      <c r="M72" s="222"/>
      <c r="N72" s="126"/>
      <c r="O72" s="126"/>
    </row>
    <row r="73" spans="3:15" s="202" customFormat="1" x14ac:dyDescent="0.2">
      <c r="C73" s="211"/>
      <c r="D73" s="126"/>
      <c r="E73" s="222"/>
      <c r="F73" s="126"/>
      <c r="G73" s="126"/>
      <c r="H73" s="126"/>
      <c r="I73" s="126"/>
      <c r="J73" s="126"/>
      <c r="K73" s="222"/>
      <c r="L73" s="222"/>
      <c r="M73" s="222"/>
      <c r="N73" s="126"/>
      <c r="O73" s="126"/>
    </row>
    <row r="74" spans="3:15" s="202" customFormat="1" x14ac:dyDescent="0.2">
      <c r="C74" s="211"/>
      <c r="D74" s="126"/>
      <c r="E74" s="222"/>
      <c r="F74" s="126"/>
      <c r="G74" s="126"/>
      <c r="H74" s="126"/>
      <c r="I74" s="126"/>
      <c r="J74" s="126"/>
      <c r="K74" s="222"/>
      <c r="L74" s="222"/>
      <c r="M74" s="222"/>
      <c r="N74" s="126"/>
      <c r="O74" s="126"/>
    </row>
    <row r="75" spans="3:15" s="202" customFormat="1" x14ac:dyDescent="0.2">
      <c r="C75" s="211"/>
      <c r="D75" s="126"/>
      <c r="E75" s="222"/>
      <c r="F75" s="126"/>
      <c r="G75" s="126"/>
      <c r="H75" s="126"/>
      <c r="I75" s="126"/>
      <c r="J75" s="126"/>
      <c r="K75" s="222"/>
      <c r="L75" s="222"/>
      <c r="M75" s="222"/>
      <c r="N75" s="126"/>
      <c r="O75" s="126"/>
    </row>
    <row r="76" spans="3:15" s="202" customFormat="1" x14ac:dyDescent="0.2">
      <c r="C76" s="211"/>
      <c r="D76" s="126"/>
      <c r="E76" s="222"/>
      <c r="F76" s="126"/>
      <c r="G76" s="126"/>
      <c r="H76" s="126"/>
      <c r="I76" s="126"/>
      <c r="J76" s="126"/>
      <c r="K76" s="222"/>
      <c r="L76" s="222"/>
      <c r="M76" s="222"/>
      <c r="N76" s="126"/>
      <c r="O76" s="126"/>
    </row>
    <row r="77" spans="3:15" s="202" customFormat="1" x14ac:dyDescent="0.2">
      <c r="C77" s="211"/>
      <c r="D77" s="126"/>
      <c r="E77" s="222"/>
      <c r="F77" s="126"/>
      <c r="G77" s="126"/>
      <c r="H77" s="126"/>
      <c r="I77" s="126"/>
      <c r="J77" s="126"/>
      <c r="K77" s="222"/>
      <c r="L77" s="222"/>
      <c r="M77" s="222"/>
      <c r="N77" s="126"/>
      <c r="O77" s="126"/>
    </row>
    <row r="78" spans="3:15" s="202" customFormat="1" x14ac:dyDescent="0.2">
      <c r="C78" s="211"/>
      <c r="D78" s="126"/>
      <c r="E78" s="222"/>
      <c r="F78" s="126"/>
      <c r="G78" s="126"/>
      <c r="H78" s="126"/>
      <c r="I78" s="126"/>
      <c r="J78" s="126"/>
      <c r="K78" s="222"/>
      <c r="L78" s="222"/>
      <c r="M78" s="222"/>
      <c r="N78" s="126"/>
      <c r="O78" s="126"/>
    </row>
    <row r="79" spans="3:15" s="202" customFormat="1" x14ac:dyDescent="0.2">
      <c r="C79" s="211"/>
      <c r="D79" s="126"/>
      <c r="E79" s="222"/>
      <c r="F79" s="126"/>
      <c r="G79" s="126"/>
      <c r="H79" s="126"/>
      <c r="I79" s="126"/>
      <c r="J79" s="126"/>
      <c r="K79" s="222"/>
      <c r="L79" s="222"/>
      <c r="M79" s="222"/>
      <c r="N79" s="126"/>
      <c r="O79" s="126"/>
    </row>
    <row r="80" spans="3:15" s="202" customFormat="1" x14ac:dyDescent="0.2">
      <c r="C80" s="211"/>
      <c r="D80" s="126"/>
      <c r="E80" s="222"/>
      <c r="F80" s="126"/>
      <c r="G80" s="126"/>
      <c r="H80" s="126"/>
      <c r="I80" s="126"/>
      <c r="J80" s="126"/>
      <c r="K80" s="222"/>
      <c r="L80" s="222"/>
      <c r="M80" s="222"/>
      <c r="N80" s="126"/>
      <c r="O80" s="126"/>
    </row>
    <row r="81" spans="3:15" s="202" customFormat="1" x14ac:dyDescent="0.2">
      <c r="C81" s="211"/>
      <c r="D81" s="126"/>
      <c r="E81" s="222"/>
      <c r="F81" s="126"/>
      <c r="G81" s="126"/>
      <c r="H81" s="126"/>
      <c r="I81" s="126"/>
      <c r="J81" s="126"/>
      <c r="K81" s="222"/>
      <c r="L81" s="222"/>
      <c r="M81" s="222"/>
      <c r="N81" s="126"/>
      <c r="O81" s="126"/>
    </row>
    <row r="82" spans="3:15" s="202" customFormat="1" x14ac:dyDescent="0.2">
      <c r="C82" s="211"/>
      <c r="D82" s="126"/>
      <c r="E82" s="222"/>
      <c r="F82" s="126"/>
      <c r="G82" s="126"/>
      <c r="H82" s="126"/>
      <c r="I82" s="126"/>
      <c r="J82" s="126"/>
      <c r="K82" s="222"/>
      <c r="L82" s="222"/>
      <c r="M82" s="222"/>
      <c r="N82" s="126"/>
      <c r="O82" s="126"/>
    </row>
    <row r="83" spans="3:15" s="202" customFormat="1" x14ac:dyDescent="0.2">
      <c r="C83" s="211"/>
      <c r="D83" s="126"/>
      <c r="E83" s="222"/>
      <c r="F83" s="126"/>
      <c r="G83" s="126"/>
      <c r="H83" s="126"/>
      <c r="I83" s="126"/>
      <c r="J83" s="126"/>
      <c r="K83" s="222"/>
      <c r="L83" s="222"/>
      <c r="M83" s="222"/>
      <c r="N83" s="126"/>
      <c r="O83" s="126"/>
    </row>
    <row r="84" spans="3:15" s="202" customFormat="1" x14ac:dyDescent="0.2">
      <c r="C84" s="211"/>
      <c r="D84" s="126"/>
      <c r="E84" s="222"/>
      <c r="F84" s="126"/>
      <c r="G84" s="126"/>
      <c r="H84" s="126"/>
      <c r="I84" s="126"/>
      <c r="J84" s="126"/>
      <c r="K84" s="222"/>
      <c r="L84" s="222"/>
      <c r="M84" s="222"/>
      <c r="N84" s="126"/>
      <c r="O84" s="126"/>
    </row>
    <row r="85" spans="3:15" s="202" customFormat="1" x14ac:dyDescent="0.2">
      <c r="C85" s="211"/>
      <c r="D85" s="126"/>
      <c r="E85" s="222"/>
      <c r="F85" s="126"/>
      <c r="G85" s="126"/>
      <c r="H85" s="126"/>
      <c r="I85" s="126"/>
      <c r="J85" s="126"/>
      <c r="K85" s="222"/>
      <c r="L85" s="222"/>
      <c r="M85" s="222"/>
      <c r="N85" s="126"/>
      <c r="O85" s="126"/>
    </row>
    <row r="86" spans="3:15" s="202" customFormat="1" x14ac:dyDescent="0.2">
      <c r="C86" s="211"/>
      <c r="D86" s="126"/>
      <c r="E86" s="222"/>
      <c r="F86" s="126"/>
      <c r="G86" s="126"/>
      <c r="H86" s="126"/>
      <c r="I86" s="126"/>
      <c r="J86" s="126"/>
      <c r="K86" s="222"/>
      <c r="L86" s="222"/>
      <c r="M86" s="222"/>
      <c r="N86" s="126"/>
      <c r="O86" s="126"/>
    </row>
    <row r="87" spans="3:15" s="202" customFormat="1" x14ac:dyDescent="0.2">
      <c r="C87" s="211"/>
      <c r="D87" s="126"/>
      <c r="E87" s="222"/>
      <c r="F87" s="126"/>
      <c r="G87" s="126"/>
      <c r="H87" s="126"/>
      <c r="I87" s="126"/>
      <c r="J87" s="126"/>
      <c r="K87" s="222"/>
      <c r="L87" s="222"/>
      <c r="M87" s="222"/>
      <c r="N87" s="126"/>
      <c r="O87" s="126"/>
    </row>
    <row r="88" spans="3:15" s="202" customFormat="1" x14ac:dyDescent="0.2">
      <c r="C88" s="211"/>
      <c r="D88" s="126"/>
      <c r="E88" s="222"/>
      <c r="F88" s="126"/>
      <c r="G88" s="126"/>
      <c r="H88" s="126"/>
      <c r="I88" s="126"/>
      <c r="J88" s="126"/>
      <c r="K88" s="222"/>
      <c r="L88" s="222"/>
      <c r="M88" s="222"/>
      <c r="N88" s="126"/>
      <c r="O88" s="126"/>
    </row>
    <row r="89" spans="3:15" s="202" customFormat="1" x14ac:dyDescent="0.2">
      <c r="C89" s="211"/>
      <c r="D89" s="126"/>
      <c r="E89" s="222"/>
      <c r="F89" s="126"/>
      <c r="G89" s="126"/>
      <c r="H89" s="126"/>
      <c r="I89" s="126"/>
      <c r="J89" s="126"/>
      <c r="K89" s="222"/>
      <c r="L89" s="222"/>
      <c r="M89" s="222"/>
      <c r="N89" s="126"/>
      <c r="O89" s="126"/>
    </row>
    <row r="90" spans="3:15" s="202" customFormat="1" x14ac:dyDescent="0.2">
      <c r="C90" s="211"/>
      <c r="D90" s="126"/>
      <c r="E90" s="222"/>
      <c r="F90" s="126"/>
      <c r="G90" s="126"/>
      <c r="H90" s="126"/>
      <c r="I90" s="126"/>
      <c r="J90" s="126"/>
      <c r="K90" s="222"/>
      <c r="L90" s="222"/>
      <c r="M90" s="222"/>
      <c r="N90" s="126"/>
      <c r="O90" s="126"/>
    </row>
    <row r="91" spans="3:15" s="202" customFormat="1" x14ac:dyDescent="0.2">
      <c r="C91" s="211"/>
      <c r="D91" s="126"/>
      <c r="E91" s="222"/>
      <c r="F91" s="126"/>
      <c r="G91" s="126"/>
      <c r="H91" s="126"/>
      <c r="I91" s="126"/>
      <c r="J91" s="126"/>
      <c r="K91" s="222"/>
      <c r="L91" s="222"/>
      <c r="M91" s="222"/>
      <c r="N91" s="126"/>
      <c r="O91" s="126"/>
    </row>
    <row r="92" spans="3:15" s="202" customFormat="1" x14ac:dyDescent="0.2">
      <c r="C92" s="211"/>
      <c r="D92" s="126"/>
      <c r="E92" s="222"/>
      <c r="F92" s="126"/>
      <c r="G92" s="126"/>
      <c r="H92" s="126"/>
      <c r="I92" s="126"/>
      <c r="J92" s="126"/>
      <c r="K92" s="222"/>
      <c r="L92" s="222"/>
      <c r="M92" s="222"/>
      <c r="N92" s="126"/>
      <c r="O92" s="126"/>
    </row>
    <row r="93" spans="3:15" s="202" customFormat="1" x14ac:dyDescent="0.2">
      <c r="C93" s="211"/>
      <c r="D93" s="126"/>
      <c r="E93" s="222"/>
      <c r="F93" s="126"/>
      <c r="G93" s="126"/>
      <c r="H93" s="126"/>
      <c r="I93" s="126"/>
      <c r="J93" s="126"/>
      <c r="K93" s="222"/>
      <c r="L93" s="222"/>
      <c r="M93" s="222"/>
      <c r="N93" s="126"/>
      <c r="O93" s="126"/>
    </row>
    <row r="94" spans="3:15" s="202" customFormat="1" x14ac:dyDescent="0.2">
      <c r="C94" s="211"/>
      <c r="D94" s="126"/>
      <c r="E94" s="222"/>
      <c r="F94" s="126"/>
      <c r="G94" s="126"/>
      <c r="H94" s="126"/>
      <c r="I94" s="126"/>
      <c r="J94" s="126"/>
      <c r="K94" s="222"/>
      <c r="L94" s="222"/>
      <c r="M94" s="222"/>
      <c r="N94" s="126"/>
      <c r="O94" s="126"/>
    </row>
    <row r="95" spans="3:15" s="202" customFormat="1" x14ac:dyDescent="0.2">
      <c r="C95" s="211"/>
      <c r="D95" s="126"/>
      <c r="E95" s="222"/>
      <c r="F95" s="126"/>
      <c r="G95" s="126"/>
      <c r="H95" s="126"/>
      <c r="I95" s="126"/>
      <c r="J95" s="126"/>
      <c r="K95" s="222"/>
      <c r="L95" s="222"/>
      <c r="M95" s="222"/>
      <c r="N95" s="126"/>
      <c r="O95" s="126"/>
    </row>
    <row r="96" spans="3:15" s="202" customFormat="1" x14ac:dyDescent="0.2">
      <c r="C96" s="211"/>
      <c r="D96" s="126"/>
      <c r="E96" s="222"/>
      <c r="F96" s="126"/>
      <c r="G96" s="126"/>
      <c r="H96" s="126"/>
      <c r="I96" s="126"/>
      <c r="J96" s="126"/>
      <c r="K96" s="222"/>
      <c r="L96" s="222"/>
      <c r="M96" s="222"/>
      <c r="N96" s="126"/>
      <c r="O96" s="126"/>
    </row>
    <row r="97" spans="3:15" s="202" customFormat="1" x14ac:dyDescent="0.2">
      <c r="C97" s="211"/>
      <c r="D97" s="126"/>
      <c r="E97" s="222"/>
      <c r="F97" s="126"/>
      <c r="G97" s="126"/>
      <c r="H97" s="126"/>
      <c r="I97" s="126"/>
      <c r="J97" s="126"/>
      <c r="K97" s="222"/>
      <c r="L97" s="222"/>
      <c r="M97" s="222"/>
      <c r="N97" s="126"/>
      <c r="O97" s="126"/>
    </row>
    <row r="98" spans="3:15" s="202" customFormat="1" x14ac:dyDescent="0.2">
      <c r="C98" s="211"/>
      <c r="D98" s="126"/>
      <c r="E98" s="222"/>
      <c r="F98" s="126"/>
      <c r="G98" s="126"/>
      <c r="H98" s="126"/>
      <c r="I98" s="126"/>
      <c r="J98" s="126"/>
      <c r="K98" s="222"/>
      <c r="L98" s="222"/>
      <c r="M98" s="222"/>
      <c r="N98" s="126"/>
      <c r="O98" s="126"/>
    </row>
    <row r="99" spans="3:15" s="202" customFormat="1" x14ac:dyDescent="0.2">
      <c r="C99" s="211"/>
      <c r="D99" s="126"/>
      <c r="E99" s="222"/>
      <c r="F99" s="126"/>
      <c r="G99" s="126"/>
      <c r="H99" s="126"/>
      <c r="I99" s="126"/>
      <c r="J99" s="126"/>
      <c r="K99" s="222"/>
      <c r="L99" s="222"/>
      <c r="M99" s="222"/>
      <c r="N99" s="126"/>
      <c r="O99" s="126"/>
    </row>
    <row r="100" spans="3:15" s="202" customFormat="1" x14ac:dyDescent="0.2">
      <c r="C100" s="211"/>
      <c r="D100" s="126"/>
      <c r="E100" s="222"/>
      <c r="F100" s="126"/>
      <c r="G100" s="126"/>
      <c r="H100" s="126"/>
      <c r="I100" s="126"/>
      <c r="J100" s="126"/>
      <c r="K100" s="222"/>
      <c r="L100" s="222"/>
      <c r="M100" s="222"/>
      <c r="N100" s="126"/>
      <c r="O100" s="126"/>
    </row>
    <row r="101" spans="3:15" s="202" customFormat="1" x14ac:dyDescent="0.2">
      <c r="C101" s="211"/>
      <c r="D101" s="126"/>
      <c r="E101" s="222"/>
      <c r="F101" s="126"/>
      <c r="G101" s="126"/>
      <c r="H101" s="126"/>
      <c r="I101" s="126"/>
      <c r="J101" s="126"/>
      <c r="K101" s="222"/>
      <c r="L101" s="222"/>
      <c r="M101" s="222"/>
      <c r="N101" s="126"/>
      <c r="O101" s="126"/>
    </row>
    <row r="102" spans="3:15" s="202" customFormat="1" x14ac:dyDescent="0.2">
      <c r="C102" s="211"/>
      <c r="D102" s="126"/>
      <c r="E102" s="222"/>
      <c r="F102" s="126"/>
      <c r="G102" s="126"/>
      <c r="H102" s="126"/>
      <c r="I102" s="126"/>
      <c r="J102" s="126"/>
      <c r="K102" s="222"/>
      <c r="L102" s="222"/>
      <c r="M102" s="222"/>
      <c r="N102" s="126"/>
      <c r="O102" s="126"/>
    </row>
    <row r="103" spans="3:15" s="202" customFormat="1" x14ac:dyDescent="0.2">
      <c r="C103" s="211"/>
      <c r="D103" s="126"/>
      <c r="E103" s="222"/>
      <c r="F103" s="126"/>
      <c r="G103" s="126"/>
      <c r="H103" s="126"/>
      <c r="I103" s="126"/>
      <c r="J103" s="126"/>
      <c r="K103" s="222"/>
      <c r="L103" s="222"/>
      <c r="M103" s="222"/>
      <c r="N103" s="126"/>
      <c r="O103" s="126"/>
    </row>
    <row r="104" spans="3:15" s="202" customFormat="1" x14ac:dyDescent="0.2">
      <c r="C104" s="211"/>
      <c r="D104" s="126"/>
      <c r="E104" s="222"/>
      <c r="F104" s="126"/>
      <c r="G104" s="126"/>
      <c r="H104" s="126"/>
      <c r="I104" s="126"/>
      <c r="J104" s="126"/>
      <c r="K104" s="222"/>
      <c r="L104" s="222"/>
      <c r="M104" s="222"/>
      <c r="N104" s="126"/>
      <c r="O104" s="126"/>
    </row>
    <row r="105" spans="3:15" s="202" customFormat="1" x14ac:dyDescent="0.2">
      <c r="C105" s="211"/>
      <c r="D105" s="126"/>
      <c r="E105" s="222"/>
      <c r="F105" s="126"/>
      <c r="G105" s="126"/>
      <c r="H105" s="126"/>
      <c r="I105" s="126"/>
      <c r="J105" s="126"/>
      <c r="K105" s="222"/>
      <c r="L105" s="222"/>
      <c r="M105" s="222"/>
      <c r="N105" s="126"/>
      <c r="O105" s="126"/>
    </row>
    <row r="106" spans="3:15" s="202" customFormat="1" x14ac:dyDescent="0.2">
      <c r="C106" s="211"/>
      <c r="D106" s="126"/>
      <c r="E106" s="222"/>
      <c r="F106" s="126"/>
      <c r="G106" s="126"/>
      <c r="H106" s="126"/>
      <c r="I106" s="126"/>
      <c r="J106" s="126"/>
      <c r="K106" s="222"/>
      <c r="L106" s="222"/>
      <c r="M106" s="222"/>
      <c r="N106" s="126"/>
      <c r="O106" s="126"/>
    </row>
    <row r="107" spans="3:15" s="202" customFormat="1" x14ac:dyDescent="0.2">
      <c r="C107" s="211"/>
      <c r="D107" s="126"/>
      <c r="E107" s="222"/>
      <c r="F107" s="126"/>
      <c r="G107" s="126"/>
      <c r="H107" s="126"/>
      <c r="I107" s="126"/>
      <c r="J107" s="126"/>
      <c r="K107" s="222"/>
      <c r="L107" s="222"/>
      <c r="M107" s="222"/>
      <c r="N107" s="126"/>
      <c r="O107" s="126"/>
    </row>
    <row r="108" spans="3:15" s="202" customFormat="1" x14ac:dyDescent="0.2">
      <c r="C108" s="211"/>
      <c r="D108" s="126"/>
      <c r="E108" s="222"/>
      <c r="F108" s="126"/>
      <c r="G108" s="126"/>
      <c r="H108" s="126"/>
      <c r="I108" s="126"/>
      <c r="J108" s="126"/>
      <c r="K108" s="222"/>
      <c r="L108" s="222"/>
      <c r="M108" s="222"/>
      <c r="N108" s="126"/>
      <c r="O108" s="126"/>
    </row>
    <row r="109" spans="3:15" s="202" customFormat="1" x14ac:dyDescent="0.2">
      <c r="C109" s="211"/>
      <c r="D109" s="126"/>
      <c r="E109" s="222"/>
      <c r="F109" s="126"/>
      <c r="G109" s="126"/>
      <c r="H109" s="126"/>
      <c r="I109" s="126"/>
      <c r="J109" s="126"/>
      <c r="K109" s="222"/>
      <c r="L109" s="222"/>
      <c r="M109" s="222"/>
      <c r="N109" s="126"/>
      <c r="O109" s="126"/>
    </row>
    <row r="110" spans="3:15" s="202" customFormat="1" x14ac:dyDescent="0.2">
      <c r="C110" s="211"/>
      <c r="D110" s="126"/>
      <c r="E110" s="222"/>
      <c r="F110" s="126"/>
      <c r="G110" s="126"/>
      <c r="H110" s="126"/>
      <c r="I110" s="126"/>
      <c r="J110" s="126"/>
      <c r="K110" s="222"/>
      <c r="L110" s="222"/>
      <c r="M110" s="222"/>
      <c r="N110" s="126"/>
      <c r="O110" s="126"/>
    </row>
    <row r="111" spans="3:15" s="202" customFormat="1" x14ac:dyDescent="0.2">
      <c r="C111" s="211"/>
      <c r="D111" s="126"/>
      <c r="E111" s="222"/>
      <c r="F111" s="126"/>
      <c r="G111" s="126"/>
      <c r="H111" s="126"/>
      <c r="I111" s="126"/>
      <c r="J111" s="126"/>
      <c r="K111" s="222"/>
      <c r="L111" s="222"/>
      <c r="M111" s="222"/>
      <c r="N111" s="126"/>
      <c r="O111" s="126"/>
    </row>
    <row r="112" spans="3:15" s="202" customFormat="1" x14ac:dyDescent="0.2">
      <c r="C112" s="211"/>
      <c r="D112" s="126"/>
      <c r="E112" s="222"/>
      <c r="F112" s="126"/>
      <c r="G112" s="126"/>
      <c r="H112" s="126"/>
      <c r="I112" s="126"/>
      <c r="J112" s="126"/>
      <c r="K112" s="222"/>
      <c r="L112" s="222"/>
      <c r="M112" s="222"/>
      <c r="N112" s="126"/>
      <c r="O112" s="126"/>
    </row>
    <row r="113" spans="3:15" s="202" customFormat="1" x14ac:dyDescent="0.2">
      <c r="C113" s="211"/>
      <c r="D113" s="126"/>
      <c r="E113" s="222"/>
      <c r="F113" s="126"/>
      <c r="G113" s="126"/>
      <c r="H113" s="126"/>
      <c r="I113" s="126"/>
      <c r="J113" s="126"/>
      <c r="K113" s="222"/>
      <c r="L113" s="222"/>
      <c r="M113" s="222"/>
      <c r="N113" s="126"/>
      <c r="O113" s="126"/>
    </row>
    <row r="114" spans="3:15" s="202" customFormat="1" x14ac:dyDescent="0.2">
      <c r="C114" s="211"/>
      <c r="D114" s="126"/>
      <c r="E114" s="222"/>
      <c r="F114" s="126"/>
      <c r="G114" s="126"/>
      <c r="H114" s="126"/>
      <c r="I114" s="126"/>
      <c r="J114" s="126"/>
      <c r="K114" s="222"/>
      <c r="L114" s="222"/>
      <c r="M114" s="222"/>
      <c r="N114" s="126"/>
      <c r="O114" s="126"/>
    </row>
    <row r="115" spans="3:15" s="202" customFormat="1" x14ac:dyDescent="0.2">
      <c r="C115" s="211"/>
      <c r="D115" s="126"/>
      <c r="E115" s="222"/>
      <c r="F115" s="126"/>
      <c r="G115" s="126"/>
      <c r="H115" s="126"/>
      <c r="I115" s="126"/>
      <c r="J115" s="126"/>
      <c r="K115" s="222"/>
      <c r="L115" s="222"/>
      <c r="M115" s="222"/>
      <c r="N115" s="126"/>
      <c r="O115" s="126"/>
    </row>
    <row r="116" spans="3:15" s="202" customFormat="1" x14ac:dyDescent="0.2">
      <c r="C116" s="211"/>
      <c r="D116" s="126"/>
      <c r="E116" s="222"/>
      <c r="F116" s="126"/>
      <c r="G116" s="126"/>
      <c r="H116" s="126"/>
      <c r="I116" s="126"/>
      <c r="J116" s="126"/>
      <c r="K116" s="222"/>
      <c r="L116" s="222"/>
      <c r="M116" s="222"/>
      <c r="N116" s="126"/>
      <c r="O116" s="126"/>
    </row>
    <row r="117" spans="3:15" s="202" customFormat="1" x14ac:dyDescent="0.2">
      <c r="C117" s="211"/>
      <c r="D117" s="126"/>
      <c r="E117" s="222"/>
      <c r="F117" s="126"/>
      <c r="G117" s="126"/>
      <c r="H117" s="126"/>
      <c r="I117" s="126"/>
      <c r="J117" s="126"/>
      <c r="K117" s="222"/>
      <c r="L117" s="222"/>
      <c r="M117" s="222"/>
      <c r="N117" s="126"/>
      <c r="O117" s="126"/>
    </row>
    <row r="118" spans="3:15" s="202" customFormat="1" x14ac:dyDescent="0.2">
      <c r="C118" s="211"/>
      <c r="D118" s="126"/>
      <c r="E118" s="222"/>
      <c r="F118" s="126"/>
      <c r="G118" s="126"/>
      <c r="H118" s="126"/>
      <c r="I118" s="126"/>
      <c r="J118" s="126"/>
      <c r="K118" s="222"/>
      <c r="L118" s="222"/>
      <c r="M118" s="222"/>
      <c r="N118" s="126"/>
      <c r="O118" s="126"/>
    </row>
    <row r="119" spans="3:15" s="202" customFormat="1" x14ac:dyDescent="0.2">
      <c r="C119" s="211"/>
      <c r="D119" s="126"/>
      <c r="E119" s="222"/>
      <c r="F119" s="126"/>
      <c r="G119" s="126"/>
      <c r="H119" s="126"/>
      <c r="I119" s="126"/>
      <c r="J119" s="126"/>
      <c r="K119" s="222"/>
      <c r="L119" s="222"/>
      <c r="M119" s="222"/>
      <c r="N119" s="126"/>
      <c r="O119" s="126"/>
    </row>
    <row r="120" spans="3:15" s="202" customFormat="1" x14ac:dyDescent="0.2">
      <c r="C120" s="211"/>
      <c r="D120" s="126"/>
      <c r="E120" s="222"/>
      <c r="F120" s="126"/>
      <c r="G120" s="126"/>
      <c r="H120" s="126"/>
      <c r="I120" s="126"/>
      <c r="J120" s="126"/>
      <c r="K120" s="222"/>
      <c r="L120" s="222"/>
      <c r="M120" s="222"/>
      <c r="N120" s="126"/>
      <c r="O120" s="126"/>
    </row>
    <row r="121" spans="3:15" s="202" customFormat="1" x14ac:dyDescent="0.2">
      <c r="C121" s="211"/>
      <c r="D121" s="126"/>
      <c r="E121" s="222"/>
      <c r="F121" s="126"/>
      <c r="G121" s="126"/>
      <c r="H121" s="126"/>
      <c r="I121" s="126"/>
      <c r="J121" s="126"/>
      <c r="K121" s="222"/>
      <c r="L121" s="222"/>
      <c r="M121" s="222"/>
      <c r="N121" s="126"/>
      <c r="O121" s="126"/>
    </row>
    <row r="122" spans="3:15" s="202" customFormat="1" x14ac:dyDescent="0.2">
      <c r="C122" s="211"/>
      <c r="D122" s="126"/>
      <c r="E122" s="222"/>
      <c r="F122" s="126"/>
      <c r="G122" s="126"/>
      <c r="H122" s="126"/>
      <c r="I122" s="126"/>
      <c r="J122" s="126"/>
      <c r="K122" s="222"/>
      <c r="L122" s="222"/>
      <c r="M122" s="222"/>
      <c r="N122" s="126"/>
      <c r="O122" s="126"/>
    </row>
    <row r="123" spans="3:15" s="202" customFormat="1" x14ac:dyDescent="0.2">
      <c r="C123" s="211"/>
      <c r="D123" s="126"/>
      <c r="E123" s="222"/>
      <c r="F123" s="126"/>
      <c r="G123" s="126"/>
      <c r="H123" s="126"/>
      <c r="I123" s="126"/>
      <c r="J123" s="126"/>
      <c r="K123" s="222"/>
      <c r="L123" s="222"/>
      <c r="M123" s="222"/>
      <c r="N123" s="126"/>
      <c r="O123" s="126"/>
    </row>
    <row r="124" spans="3:15" s="202" customFormat="1" x14ac:dyDescent="0.2">
      <c r="C124" s="211"/>
      <c r="D124" s="126"/>
      <c r="E124" s="222"/>
      <c r="F124" s="126"/>
      <c r="G124" s="126"/>
      <c r="H124" s="126"/>
      <c r="I124" s="126"/>
      <c r="J124" s="126"/>
      <c r="K124" s="222"/>
      <c r="L124" s="222"/>
      <c r="M124" s="222"/>
      <c r="N124" s="126"/>
      <c r="O124" s="126"/>
    </row>
    <row r="125" spans="3:15" s="202" customFormat="1" x14ac:dyDescent="0.2">
      <c r="C125" s="211"/>
      <c r="D125" s="126"/>
      <c r="E125" s="222"/>
      <c r="F125" s="126"/>
      <c r="G125" s="126"/>
      <c r="H125" s="126"/>
      <c r="I125" s="126"/>
      <c r="J125" s="126"/>
      <c r="K125" s="222"/>
      <c r="L125" s="222"/>
      <c r="M125" s="222"/>
      <c r="N125" s="126"/>
      <c r="O125" s="126"/>
    </row>
    <row r="126" spans="3:15" s="202" customFormat="1" x14ac:dyDescent="0.2">
      <c r="C126" s="211"/>
      <c r="D126" s="126"/>
      <c r="E126" s="222"/>
      <c r="F126" s="126"/>
      <c r="G126" s="126"/>
      <c r="H126" s="126"/>
      <c r="I126" s="126"/>
      <c r="J126" s="126"/>
      <c r="K126" s="222"/>
      <c r="L126" s="222"/>
      <c r="M126" s="222"/>
      <c r="N126" s="126"/>
      <c r="O126" s="126"/>
    </row>
    <row r="127" spans="3:15" s="202" customFormat="1" x14ac:dyDescent="0.2">
      <c r="C127" s="211"/>
      <c r="D127" s="126"/>
      <c r="E127" s="222"/>
      <c r="F127" s="126"/>
      <c r="G127" s="126"/>
      <c r="H127" s="126"/>
      <c r="I127" s="126"/>
      <c r="J127" s="126"/>
      <c r="K127" s="222"/>
      <c r="L127" s="222"/>
      <c r="M127" s="222"/>
      <c r="N127" s="126"/>
      <c r="O127" s="126"/>
    </row>
    <row r="128" spans="3:15" s="202" customFormat="1" x14ac:dyDescent="0.2">
      <c r="C128" s="211"/>
      <c r="D128" s="126"/>
      <c r="E128" s="222"/>
      <c r="F128" s="126"/>
      <c r="G128" s="126"/>
      <c r="H128" s="126"/>
      <c r="I128" s="126"/>
      <c r="J128" s="126"/>
      <c r="K128" s="222"/>
      <c r="L128" s="222"/>
      <c r="M128" s="222"/>
      <c r="N128" s="126"/>
      <c r="O128" s="126"/>
    </row>
    <row r="129" spans="3:15" s="202" customFormat="1" x14ac:dyDescent="0.2">
      <c r="C129" s="211"/>
      <c r="D129" s="126"/>
      <c r="E129" s="222"/>
      <c r="F129" s="126"/>
      <c r="G129" s="126"/>
      <c r="H129" s="126"/>
      <c r="I129" s="126"/>
      <c r="J129" s="126"/>
      <c r="K129" s="222"/>
      <c r="L129" s="222"/>
      <c r="M129" s="222"/>
      <c r="N129" s="126"/>
      <c r="O129" s="126"/>
    </row>
    <row r="130" spans="3:15" s="202" customFormat="1" x14ac:dyDescent="0.2">
      <c r="C130" s="211"/>
      <c r="D130" s="126"/>
      <c r="E130" s="222"/>
      <c r="F130" s="126"/>
      <c r="G130" s="126"/>
      <c r="H130" s="126"/>
      <c r="I130" s="126"/>
      <c r="J130" s="126"/>
      <c r="K130" s="222"/>
      <c r="L130" s="222"/>
      <c r="M130" s="222"/>
      <c r="N130" s="126"/>
      <c r="O130" s="126"/>
    </row>
    <row r="131" spans="3:15" s="202" customFormat="1" x14ac:dyDescent="0.2">
      <c r="C131" s="211"/>
      <c r="D131" s="126"/>
      <c r="E131" s="222"/>
      <c r="F131" s="126"/>
      <c r="G131" s="126"/>
      <c r="H131" s="126"/>
      <c r="I131" s="126"/>
      <c r="J131" s="126"/>
      <c r="K131" s="222"/>
      <c r="L131" s="222"/>
      <c r="M131" s="222"/>
      <c r="N131" s="126"/>
      <c r="O131" s="126"/>
    </row>
    <row r="132" spans="3:15" s="202" customFormat="1" x14ac:dyDescent="0.2">
      <c r="C132" s="211"/>
      <c r="D132" s="126"/>
      <c r="E132" s="222"/>
      <c r="F132" s="126"/>
      <c r="G132" s="126"/>
      <c r="H132" s="126"/>
      <c r="I132" s="126"/>
      <c r="J132" s="126"/>
      <c r="K132" s="222"/>
      <c r="L132" s="222"/>
      <c r="M132" s="222"/>
      <c r="N132" s="126"/>
      <c r="O132" s="126"/>
    </row>
    <row r="133" spans="3:15" s="202" customFormat="1" x14ac:dyDescent="0.2">
      <c r="C133" s="211"/>
      <c r="D133" s="126"/>
      <c r="E133" s="222"/>
      <c r="F133" s="126"/>
      <c r="G133" s="126"/>
      <c r="H133" s="126"/>
      <c r="I133" s="126"/>
      <c r="J133" s="126"/>
      <c r="K133" s="222"/>
      <c r="L133" s="222"/>
      <c r="M133" s="222"/>
      <c r="N133" s="126"/>
      <c r="O133" s="126"/>
    </row>
    <row r="134" spans="3:15" s="202" customFormat="1" x14ac:dyDescent="0.2">
      <c r="C134" s="211"/>
      <c r="D134" s="126"/>
      <c r="E134" s="222"/>
      <c r="F134" s="126"/>
      <c r="G134" s="126"/>
      <c r="H134" s="126"/>
      <c r="I134" s="126"/>
      <c r="J134" s="126"/>
      <c r="K134" s="222"/>
      <c r="L134" s="222"/>
      <c r="M134" s="222"/>
      <c r="N134" s="126"/>
      <c r="O134" s="126"/>
    </row>
    <row r="135" spans="3:15" s="202" customFormat="1" x14ac:dyDescent="0.2">
      <c r="C135" s="211"/>
      <c r="D135" s="126"/>
      <c r="E135" s="222"/>
      <c r="F135" s="126"/>
      <c r="G135" s="126"/>
      <c r="H135" s="126"/>
      <c r="I135" s="126"/>
      <c r="J135" s="126"/>
      <c r="K135" s="222"/>
      <c r="L135" s="222"/>
      <c r="M135" s="222"/>
      <c r="N135" s="126"/>
      <c r="O135" s="126"/>
    </row>
    <row r="136" spans="3:15" s="202" customFormat="1" x14ac:dyDescent="0.2">
      <c r="C136" s="211"/>
      <c r="D136" s="126"/>
      <c r="E136" s="222"/>
      <c r="F136" s="126"/>
      <c r="G136" s="126"/>
      <c r="H136" s="126"/>
      <c r="I136" s="126"/>
      <c r="J136" s="126"/>
      <c r="K136" s="222"/>
      <c r="L136" s="222"/>
      <c r="M136" s="222"/>
      <c r="N136" s="126"/>
      <c r="O136" s="126"/>
    </row>
    <row r="137" spans="3:15" s="202" customFormat="1" x14ac:dyDescent="0.2">
      <c r="C137" s="211"/>
      <c r="D137" s="126"/>
      <c r="E137" s="222"/>
      <c r="F137" s="126"/>
      <c r="G137" s="126"/>
      <c r="H137" s="126"/>
      <c r="I137" s="126"/>
      <c r="J137" s="126"/>
      <c r="K137" s="222"/>
      <c r="L137" s="222"/>
      <c r="M137" s="222"/>
      <c r="N137" s="126"/>
      <c r="O137" s="126"/>
    </row>
    <row r="138" spans="3:15" s="202" customFormat="1" x14ac:dyDescent="0.2">
      <c r="C138" s="211"/>
      <c r="D138" s="126"/>
      <c r="E138" s="222"/>
      <c r="F138" s="126"/>
      <c r="G138" s="126"/>
      <c r="H138" s="126"/>
      <c r="I138" s="126"/>
      <c r="J138" s="126"/>
      <c r="K138" s="222"/>
      <c r="L138" s="222"/>
      <c r="M138" s="222"/>
      <c r="N138" s="126"/>
      <c r="O138" s="126"/>
    </row>
    <row r="139" spans="3:15" s="202" customFormat="1" x14ac:dyDescent="0.2">
      <c r="C139" s="211"/>
      <c r="D139" s="126"/>
      <c r="E139" s="222"/>
      <c r="F139" s="126"/>
      <c r="G139" s="126"/>
      <c r="H139" s="126"/>
      <c r="I139" s="126"/>
      <c r="J139" s="126"/>
      <c r="K139" s="222"/>
      <c r="L139" s="222"/>
      <c r="M139" s="222"/>
      <c r="N139" s="126"/>
      <c r="O139" s="126"/>
    </row>
    <row r="140" spans="3:15" s="202" customFormat="1" x14ac:dyDescent="0.2">
      <c r="C140" s="211"/>
      <c r="D140" s="126"/>
      <c r="E140" s="222"/>
      <c r="F140" s="126"/>
      <c r="G140" s="126"/>
      <c r="H140" s="126"/>
      <c r="I140" s="126"/>
      <c r="J140" s="126"/>
      <c r="K140" s="222"/>
      <c r="L140" s="222"/>
      <c r="M140" s="222"/>
      <c r="N140" s="126"/>
      <c r="O140" s="126"/>
    </row>
    <row r="141" spans="3:15" s="202" customFormat="1" x14ac:dyDescent="0.2">
      <c r="C141" s="211"/>
      <c r="D141" s="126"/>
      <c r="E141" s="222"/>
      <c r="F141" s="126"/>
      <c r="G141" s="126"/>
      <c r="H141" s="126"/>
      <c r="I141" s="126"/>
      <c r="J141" s="126"/>
      <c r="K141" s="222"/>
      <c r="L141" s="222"/>
      <c r="M141" s="222"/>
      <c r="N141" s="126"/>
      <c r="O141" s="126"/>
    </row>
    <row r="142" spans="3:15" s="202" customFormat="1" x14ac:dyDescent="0.2">
      <c r="C142" s="211"/>
      <c r="D142" s="126"/>
      <c r="E142" s="222"/>
      <c r="F142" s="126"/>
      <c r="G142" s="126"/>
      <c r="H142" s="126"/>
      <c r="I142" s="126"/>
      <c r="J142" s="126"/>
      <c r="K142" s="222"/>
      <c r="L142" s="222"/>
      <c r="M142" s="222"/>
      <c r="N142" s="126"/>
      <c r="O142" s="126"/>
    </row>
    <row r="143" spans="3:15" s="202" customFormat="1" x14ac:dyDescent="0.2">
      <c r="C143" s="211"/>
      <c r="D143" s="126"/>
      <c r="E143" s="222"/>
      <c r="F143" s="126"/>
      <c r="G143" s="126"/>
      <c r="H143" s="126"/>
      <c r="I143" s="126"/>
      <c r="J143" s="126"/>
      <c r="K143" s="222"/>
      <c r="L143" s="222"/>
      <c r="M143" s="222"/>
      <c r="N143" s="126"/>
      <c r="O143" s="126"/>
    </row>
    <row r="144" spans="3:15" s="202" customFormat="1" x14ac:dyDescent="0.2">
      <c r="C144" s="211"/>
      <c r="D144" s="126"/>
      <c r="E144" s="222"/>
      <c r="F144" s="126"/>
      <c r="G144" s="126"/>
      <c r="H144" s="126"/>
      <c r="I144" s="126"/>
      <c r="J144" s="126"/>
      <c r="K144" s="222"/>
      <c r="L144" s="222"/>
      <c r="M144" s="222"/>
      <c r="N144" s="126"/>
      <c r="O144" s="126"/>
    </row>
    <row r="145" spans="3:15" s="202" customFormat="1" x14ac:dyDescent="0.2">
      <c r="C145" s="211"/>
      <c r="D145" s="126"/>
      <c r="E145" s="222"/>
      <c r="F145" s="126"/>
      <c r="G145" s="126"/>
      <c r="H145" s="126"/>
      <c r="I145" s="126"/>
      <c r="J145" s="126"/>
      <c r="K145" s="222"/>
      <c r="L145" s="222"/>
      <c r="M145" s="222"/>
      <c r="N145" s="126"/>
      <c r="O145" s="126"/>
    </row>
    <row r="146" spans="3:15" s="202" customFormat="1" x14ac:dyDescent="0.2">
      <c r="C146" s="211"/>
      <c r="D146" s="126"/>
      <c r="E146" s="222"/>
      <c r="F146" s="126"/>
      <c r="G146" s="126"/>
      <c r="H146" s="126"/>
      <c r="I146" s="126"/>
      <c r="J146" s="126"/>
      <c r="K146" s="222"/>
      <c r="L146" s="222"/>
      <c r="M146" s="222"/>
      <c r="N146" s="126"/>
      <c r="O146" s="126"/>
    </row>
    <row r="147" spans="3:15" s="202" customFormat="1" x14ac:dyDescent="0.2">
      <c r="C147" s="211"/>
      <c r="D147" s="126"/>
      <c r="E147" s="222"/>
      <c r="F147" s="126"/>
      <c r="G147" s="126"/>
      <c r="H147" s="126"/>
      <c r="I147" s="126"/>
      <c r="J147" s="126"/>
      <c r="K147" s="222"/>
      <c r="L147" s="222"/>
      <c r="M147" s="222"/>
      <c r="N147" s="126"/>
      <c r="O147" s="126"/>
    </row>
    <row r="148" spans="3:15" s="202" customFormat="1" x14ac:dyDescent="0.2">
      <c r="C148" s="211"/>
      <c r="D148" s="126"/>
      <c r="E148" s="222"/>
      <c r="F148" s="126"/>
      <c r="G148" s="126"/>
      <c r="H148" s="126"/>
      <c r="I148" s="126"/>
      <c r="J148" s="126"/>
      <c r="K148" s="222"/>
      <c r="L148" s="222"/>
      <c r="M148" s="222"/>
      <c r="N148" s="126"/>
      <c r="O148" s="126"/>
    </row>
    <row r="149" spans="3:15" s="202" customFormat="1" x14ac:dyDescent="0.2">
      <c r="C149" s="211"/>
      <c r="D149" s="126"/>
      <c r="E149" s="222"/>
      <c r="F149" s="126"/>
      <c r="G149" s="126"/>
      <c r="H149" s="126"/>
      <c r="I149" s="126"/>
      <c r="J149" s="126"/>
      <c r="K149" s="222"/>
      <c r="L149" s="222"/>
      <c r="M149" s="222"/>
      <c r="N149" s="126"/>
      <c r="O149" s="126"/>
    </row>
    <row r="150" spans="3:15" s="202" customFormat="1" x14ac:dyDescent="0.2">
      <c r="C150" s="211"/>
      <c r="D150" s="126"/>
      <c r="E150" s="222"/>
      <c r="F150" s="126"/>
      <c r="G150" s="126"/>
      <c r="H150" s="126"/>
      <c r="I150" s="126"/>
      <c r="J150" s="126"/>
      <c r="K150" s="222"/>
      <c r="L150" s="222"/>
      <c r="M150" s="222"/>
      <c r="N150" s="126"/>
      <c r="O150" s="126"/>
    </row>
    <row r="151" spans="3:15" s="202" customFormat="1" x14ac:dyDescent="0.2">
      <c r="C151" s="211"/>
      <c r="D151" s="126"/>
      <c r="E151" s="222"/>
      <c r="F151" s="126"/>
      <c r="G151" s="126"/>
      <c r="H151" s="126"/>
      <c r="I151" s="126"/>
      <c r="J151" s="126"/>
      <c r="K151" s="222"/>
      <c r="L151" s="222"/>
      <c r="M151" s="222"/>
      <c r="N151" s="126"/>
      <c r="O151" s="126"/>
    </row>
    <row r="152" spans="3:15" s="202" customFormat="1" x14ac:dyDescent="0.2">
      <c r="C152" s="211"/>
      <c r="D152" s="126"/>
      <c r="E152" s="222"/>
      <c r="F152" s="126"/>
      <c r="G152" s="126"/>
      <c r="H152" s="126"/>
      <c r="I152" s="126"/>
      <c r="J152" s="126"/>
      <c r="K152" s="222"/>
      <c r="L152" s="222"/>
      <c r="M152" s="222"/>
      <c r="N152" s="126"/>
      <c r="O152" s="126"/>
    </row>
    <row r="153" spans="3:15" s="202" customFormat="1" x14ac:dyDescent="0.2">
      <c r="C153" s="211"/>
      <c r="D153" s="126"/>
      <c r="E153" s="222"/>
      <c r="F153" s="126"/>
      <c r="G153" s="126"/>
      <c r="H153" s="126"/>
      <c r="I153" s="126"/>
      <c r="J153" s="126"/>
      <c r="K153" s="222"/>
      <c r="L153" s="222"/>
      <c r="M153" s="222"/>
      <c r="N153" s="126"/>
      <c r="O153" s="126"/>
    </row>
    <row r="154" spans="3:15" s="202" customFormat="1" x14ac:dyDescent="0.2">
      <c r="C154" s="211"/>
      <c r="D154" s="126"/>
      <c r="E154" s="222"/>
      <c r="F154" s="126"/>
      <c r="G154" s="126"/>
      <c r="H154" s="126"/>
      <c r="I154" s="126"/>
      <c r="J154" s="126"/>
      <c r="K154" s="222"/>
      <c r="L154" s="222"/>
      <c r="M154" s="222"/>
      <c r="N154" s="126"/>
      <c r="O154" s="126"/>
    </row>
    <row r="155" spans="3:15" s="202" customFormat="1" x14ac:dyDescent="0.2">
      <c r="C155" s="211"/>
      <c r="D155" s="126"/>
      <c r="E155" s="222"/>
      <c r="F155" s="126"/>
      <c r="G155" s="126"/>
      <c r="H155" s="126"/>
      <c r="I155" s="126"/>
      <c r="J155" s="126"/>
      <c r="K155" s="222"/>
      <c r="L155" s="222"/>
      <c r="M155" s="222"/>
      <c r="N155" s="126"/>
      <c r="O155" s="126"/>
    </row>
    <row r="156" spans="3:15" s="202" customFormat="1" x14ac:dyDescent="0.2">
      <c r="C156" s="211"/>
      <c r="D156" s="126"/>
      <c r="E156" s="222"/>
      <c r="F156" s="126"/>
      <c r="G156" s="126"/>
      <c r="H156" s="126"/>
      <c r="I156" s="126"/>
      <c r="J156" s="126"/>
      <c r="K156" s="222"/>
      <c r="L156" s="222"/>
      <c r="M156" s="222"/>
      <c r="N156" s="126"/>
      <c r="O156" s="126"/>
    </row>
    <row r="157" spans="3:15" s="202" customFormat="1" x14ac:dyDescent="0.2">
      <c r="C157" s="211"/>
      <c r="D157" s="126"/>
      <c r="E157" s="222"/>
      <c r="F157" s="126"/>
      <c r="G157" s="126"/>
      <c r="H157" s="126"/>
      <c r="I157" s="126"/>
      <c r="J157" s="126"/>
      <c r="K157" s="222"/>
      <c r="L157" s="222"/>
      <c r="M157" s="222"/>
      <c r="N157" s="126"/>
      <c r="O157" s="126"/>
    </row>
    <row r="158" spans="3:15" s="202" customFormat="1" x14ac:dyDescent="0.2">
      <c r="C158" s="211"/>
      <c r="D158" s="126"/>
      <c r="E158" s="222"/>
      <c r="F158" s="126"/>
      <c r="G158" s="126"/>
      <c r="H158" s="126"/>
      <c r="I158" s="126"/>
      <c r="J158" s="126"/>
      <c r="K158" s="222"/>
      <c r="L158" s="222"/>
      <c r="M158" s="222"/>
      <c r="N158" s="126"/>
      <c r="O158" s="126"/>
    </row>
    <row r="159" spans="3:15" s="202" customFormat="1" x14ac:dyDescent="0.2">
      <c r="C159" s="211"/>
      <c r="D159" s="126"/>
      <c r="E159" s="222"/>
      <c r="F159" s="126"/>
      <c r="G159" s="126"/>
      <c r="H159" s="126"/>
      <c r="I159" s="126"/>
      <c r="J159" s="126"/>
      <c r="K159" s="222"/>
      <c r="L159" s="222"/>
      <c r="M159" s="222"/>
      <c r="N159" s="126"/>
      <c r="O159" s="126"/>
    </row>
    <row r="160" spans="3:15" s="202" customFormat="1" x14ac:dyDescent="0.2">
      <c r="C160" s="211"/>
      <c r="D160" s="126"/>
      <c r="E160" s="222"/>
      <c r="F160" s="126"/>
      <c r="G160" s="126"/>
      <c r="H160" s="126"/>
      <c r="I160" s="126"/>
      <c r="J160" s="126"/>
      <c r="K160" s="222"/>
      <c r="L160" s="222"/>
      <c r="M160" s="222"/>
      <c r="N160" s="126"/>
      <c r="O160" s="126"/>
    </row>
    <row r="161" spans="3:15" s="202" customFormat="1" x14ac:dyDescent="0.2">
      <c r="C161" s="211"/>
      <c r="D161" s="126"/>
      <c r="E161" s="222"/>
      <c r="F161" s="126"/>
      <c r="G161" s="126"/>
      <c r="H161" s="126"/>
      <c r="I161" s="126"/>
      <c r="J161" s="126"/>
      <c r="K161" s="222"/>
      <c r="L161" s="222"/>
      <c r="M161" s="222"/>
      <c r="N161" s="126"/>
      <c r="O161" s="126"/>
    </row>
    <row r="162" spans="3:15" s="202" customFormat="1" x14ac:dyDescent="0.2">
      <c r="C162" s="211"/>
      <c r="D162" s="126"/>
      <c r="E162" s="222"/>
      <c r="F162" s="126"/>
      <c r="G162" s="126"/>
      <c r="H162" s="126"/>
      <c r="I162" s="126"/>
      <c r="J162" s="126"/>
      <c r="K162" s="222"/>
      <c r="L162" s="222"/>
      <c r="M162" s="222"/>
      <c r="N162" s="126"/>
      <c r="O162" s="126"/>
    </row>
    <row r="163" spans="3:15" s="202" customFormat="1" x14ac:dyDescent="0.2">
      <c r="C163" s="211"/>
      <c r="D163" s="126"/>
      <c r="E163" s="222"/>
      <c r="F163" s="126"/>
      <c r="G163" s="126"/>
      <c r="H163" s="126"/>
      <c r="I163" s="126"/>
      <c r="J163" s="126"/>
      <c r="K163" s="222"/>
      <c r="L163" s="222"/>
      <c r="M163" s="222"/>
      <c r="N163" s="126"/>
      <c r="O163" s="126"/>
    </row>
    <row r="164" spans="3:15" s="202" customFormat="1" x14ac:dyDescent="0.2">
      <c r="C164" s="211"/>
      <c r="D164" s="126"/>
      <c r="E164" s="222"/>
      <c r="F164" s="126"/>
      <c r="G164" s="126"/>
      <c r="H164" s="126"/>
      <c r="I164" s="126"/>
      <c r="J164" s="126"/>
      <c r="K164" s="222"/>
      <c r="L164" s="222"/>
      <c r="M164" s="222"/>
      <c r="N164" s="126"/>
      <c r="O164" s="126"/>
    </row>
    <row r="165" spans="3:15" s="202" customFormat="1" x14ac:dyDescent="0.2">
      <c r="C165" s="211"/>
      <c r="D165" s="126"/>
      <c r="E165" s="222"/>
      <c r="F165" s="126"/>
      <c r="G165" s="126"/>
      <c r="H165" s="126"/>
      <c r="I165" s="126"/>
      <c r="J165" s="126"/>
      <c r="K165" s="222"/>
      <c r="L165" s="222"/>
      <c r="M165" s="222"/>
      <c r="N165" s="126"/>
      <c r="O165" s="126"/>
    </row>
    <row r="166" spans="3:15" s="202" customFormat="1" x14ac:dyDescent="0.2">
      <c r="C166" s="211"/>
      <c r="D166" s="126"/>
      <c r="E166" s="222"/>
      <c r="F166" s="126"/>
      <c r="G166" s="126"/>
      <c r="H166" s="126"/>
      <c r="I166" s="126"/>
      <c r="J166" s="126"/>
      <c r="K166" s="222"/>
      <c r="L166" s="222"/>
      <c r="M166" s="222"/>
      <c r="N166" s="126"/>
      <c r="O166" s="126"/>
    </row>
    <row r="167" spans="3:15" s="202" customFormat="1" x14ac:dyDescent="0.2">
      <c r="C167" s="211"/>
      <c r="D167" s="126"/>
      <c r="E167" s="222"/>
      <c r="F167" s="126"/>
      <c r="G167" s="126"/>
      <c r="H167" s="126"/>
      <c r="I167" s="126"/>
      <c r="J167" s="126"/>
      <c r="K167" s="222"/>
      <c r="L167" s="222"/>
      <c r="M167" s="222"/>
      <c r="N167" s="126"/>
      <c r="O167" s="126"/>
    </row>
    <row r="168" spans="3:15" s="202" customFormat="1" x14ac:dyDescent="0.2">
      <c r="C168" s="211"/>
      <c r="D168" s="126"/>
      <c r="E168" s="222"/>
      <c r="F168" s="126"/>
      <c r="G168" s="126"/>
      <c r="H168" s="126"/>
      <c r="I168" s="126"/>
      <c r="J168" s="126"/>
      <c r="K168" s="222"/>
      <c r="L168" s="222"/>
      <c r="M168" s="222"/>
      <c r="N168" s="126"/>
      <c r="O168" s="126"/>
    </row>
    <row r="169" spans="3:15" s="202" customFormat="1" x14ac:dyDescent="0.2">
      <c r="C169" s="211"/>
      <c r="D169" s="126"/>
      <c r="E169" s="222"/>
      <c r="F169" s="126"/>
      <c r="G169" s="126"/>
      <c r="H169" s="126"/>
      <c r="I169" s="126"/>
      <c r="J169" s="126"/>
      <c r="K169" s="222"/>
      <c r="L169" s="222"/>
      <c r="M169" s="222"/>
      <c r="N169" s="126"/>
      <c r="O169" s="126"/>
    </row>
    <row r="170" spans="3:15" s="202" customFormat="1" x14ac:dyDescent="0.2">
      <c r="C170" s="211"/>
      <c r="D170" s="126"/>
      <c r="E170" s="222"/>
      <c r="F170" s="126"/>
      <c r="G170" s="126"/>
      <c r="H170" s="126"/>
      <c r="I170" s="126"/>
      <c r="J170" s="126"/>
      <c r="K170" s="222"/>
      <c r="L170" s="222"/>
      <c r="M170" s="222"/>
      <c r="N170" s="126"/>
      <c r="O170" s="126"/>
    </row>
    <row r="171" spans="3:15" s="202" customFormat="1" x14ac:dyDescent="0.2">
      <c r="C171" s="211"/>
      <c r="D171" s="126"/>
      <c r="E171" s="222"/>
      <c r="F171" s="126"/>
      <c r="G171" s="126"/>
      <c r="H171" s="126"/>
      <c r="I171" s="126"/>
      <c r="J171" s="126"/>
      <c r="K171" s="222"/>
      <c r="L171" s="222"/>
      <c r="M171" s="222"/>
      <c r="N171" s="126"/>
      <c r="O171" s="126"/>
    </row>
    <row r="172" spans="3:15" s="202" customFormat="1" x14ac:dyDescent="0.2">
      <c r="C172" s="211"/>
      <c r="D172" s="126"/>
      <c r="E172" s="222"/>
      <c r="F172" s="126"/>
      <c r="G172" s="126"/>
      <c r="H172" s="126"/>
      <c r="I172" s="126"/>
      <c r="J172" s="126"/>
      <c r="K172" s="222"/>
      <c r="L172" s="222"/>
      <c r="M172" s="222"/>
      <c r="N172" s="126"/>
      <c r="O172" s="126"/>
    </row>
    <row r="173" spans="3:15" s="202" customFormat="1" x14ac:dyDescent="0.2">
      <c r="C173" s="211"/>
      <c r="D173" s="126"/>
      <c r="E173" s="222"/>
      <c r="F173" s="126"/>
      <c r="G173" s="126"/>
      <c r="H173" s="126"/>
      <c r="I173" s="126"/>
      <c r="J173" s="126"/>
      <c r="K173" s="222"/>
      <c r="L173" s="222"/>
      <c r="M173" s="222"/>
      <c r="N173" s="126"/>
      <c r="O173" s="126"/>
    </row>
    <row r="174" spans="3:15" s="202" customFormat="1" x14ac:dyDescent="0.2">
      <c r="C174" s="211"/>
      <c r="D174" s="126"/>
      <c r="E174" s="222"/>
      <c r="F174" s="126"/>
      <c r="G174" s="126"/>
      <c r="H174" s="126"/>
      <c r="I174" s="126"/>
      <c r="J174" s="126"/>
      <c r="K174" s="222"/>
      <c r="L174" s="222"/>
      <c r="M174" s="222"/>
      <c r="N174" s="126"/>
      <c r="O174" s="126"/>
    </row>
    <row r="175" spans="3:15" s="202" customFormat="1" x14ac:dyDescent="0.2">
      <c r="C175" s="211"/>
      <c r="D175" s="126"/>
      <c r="E175" s="222"/>
      <c r="F175" s="126"/>
      <c r="G175" s="126"/>
      <c r="H175" s="126"/>
      <c r="I175" s="126"/>
      <c r="J175" s="126"/>
      <c r="K175" s="222"/>
      <c r="L175" s="222"/>
      <c r="M175" s="222"/>
      <c r="N175" s="126"/>
      <c r="O175" s="126"/>
    </row>
    <row r="176" spans="3:15" s="202" customFormat="1" x14ac:dyDescent="0.2">
      <c r="C176" s="211"/>
      <c r="D176" s="126"/>
      <c r="E176" s="222"/>
      <c r="F176" s="126"/>
      <c r="G176" s="126"/>
      <c r="H176" s="126"/>
      <c r="I176" s="126"/>
      <c r="J176" s="126"/>
      <c r="K176" s="222"/>
      <c r="L176" s="222"/>
      <c r="M176" s="222"/>
      <c r="N176" s="126"/>
      <c r="O176" s="126"/>
    </row>
    <row r="177" spans="3:15" s="202" customFormat="1" x14ac:dyDescent="0.2">
      <c r="C177" s="211"/>
      <c r="D177" s="126"/>
      <c r="E177" s="222"/>
      <c r="F177" s="126"/>
      <c r="G177" s="126"/>
      <c r="H177" s="126"/>
      <c r="I177" s="126"/>
      <c r="J177" s="126"/>
      <c r="K177" s="222"/>
      <c r="L177" s="222"/>
      <c r="M177" s="222"/>
      <c r="N177" s="126"/>
      <c r="O177" s="126"/>
    </row>
    <row r="178" spans="3:15" s="202" customFormat="1" x14ac:dyDescent="0.2">
      <c r="C178" s="211"/>
      <c r="D178" s="126"/>
      <c r="E178" s="222"/>
      <c r="F178" s="126"/>
      <c r="G178" s="126"/>
      <c r="H178" s="126"/>
      <c r="I178" s="126"/>
      <c r="J178" s="126"/>
      <c r="K178" s="222"/>
      <c r="L178" s="222"/>
      <c r="M178" s="222"/>
      <c r="N178" s="126"/>
      <c r="O178" s="126"/>
    </row>
    <row r="179" spans="3:15" s="202" customFormat="1" x14ac:dyDescent="0.2">
      <c r="C179" s="211"/>
      <c r="D179" s="126"/>
      <c r="E179" s="222"/>
      <c r="F179" s="126"/>
      <c r="G179" s="126"/>
      <c r="H179" s="126"/>
      <c r="I179" s="126"/>
      <c r="J179" s="126"/>
      <c r="K179" s="222"/>
      <c r="L179" s="222"/>
      <c r="M179" s="222"/>
      <c r="N179" s="126"/>
      <c r="O179" s="126"/>
    </row>
    <row r="180" spans="3:15" s="202" customFormat="1" x14ac:dyDescent="0.2">
      <c r="C180" s="211"/>
      <c r="D180" s="126"/>
      <c r="E180" s="222"/>
      <c r="F180" s="126"/>
      <c r="G180" s="126"/>
      <c r="H180" s="126"/>
      <c r="I180" s="126"/>
      <c r="J180" s="126"/>
      <c r="K180" s="222"/>
      <c r="L180" s="222"/>
      <c r="M180" s="222"/>
      <c r="N180" s="126"/>
      <c r="O180" s="126"/>
    </row>
    <row r="181" spans="3:15" s="202" customFormat="1" x14ac:dyDescent="0.2">
      <c r="C181" s="211"/>
      <c r="D181" s="126"/>
      <c r="E181" s="222"/>
      <c r="F181" s="126"/>
      <c r="G181" s="126"/>
      <c r="H181" s="126"/>
      <c r="I181" s="126"/>
      <c r="J181" s="126"/>
      <c r="K181" s="222"/>
      <c r="L181" s="222"/>
      <c r="M181" s="222"/>
      <c r="N181" s="126"/>
      <c r="O181" s="126"/>
    </row>
    <row r="182" spans="3:15" s="202" customFormat="1" x14ac:dyDescent="0.2">
      <c r="C182" s="211"/>
      <c r="D182" s="126"/>
      <c r="E182" s="222"/>
      <c r="F182" s="126"/>
      <c r="G182" s="126"/>
      <c r="H182" s="126"/>
      <c r="I182" s="126"/>
      <c r="J182" s="126"/>
      <c r="K182" s="222"/>
      <c r="L182" s="222"/>
      <c r="M182" s="222"/>
      <c r="N182" s="126"/>
      <c r="O182" s="126"/>
    </row>
    <row r="183" spans="3:15" s="202" customFormat="1" x14ac:dyDescent="0.2">
      <c r="C183" s="211"/>
      <c r="D183" s="126"/>
      <c r="E183" s="222"/>
      <c r="F183" s="126"/>
      <c r="G183" s="126"/>
      <c r="H183" s="126"/>
      <c r="I183" s="126"/>
      <c r="J183" s="126"/>
      <c r="K183" s="222"/>
      <c r="L183" s="222"/>
      <c r="M183" s="222"/>
      <c r="N183" s="126"/>
      <c r="O183" s="126"/>
    </row>
    <row r="184" spans="3:15" s="202" customFormat="1" x14ac:dyDescent="0.2">
      <c r="C184" s="211"/>
      <c r="D184" s="126"/>
      <c r="E184" s="222"/>
      <c r="F184" s="126"/>
      <c r="G184" s="126"/>
      <c r="H184" s="126"/>
      <c r="I184" s="126"/>
      <c r="J184" s="126"/>
      <c r="K184" s="222"/>
      <c r="L184" s="222"/>
      <c r="M184" s="222"/>
      <c r="N184" s="126"/>
      <c r="O184" s="126"/>
    </row>
    <row r="185" spans="3:15" s="202" customFormat="1" x14ac:dyDescent="0.2">
      <c r="C185" s="211"/>
      <c r="D185" s="126"/>
      <c r="E185" s="222"/>
      <c r="F185" s="126"/>
      <c r="G185" s="126"/>
      <c r="H185" s="126"/>
      <c r="I185" s="126"/>
      <c r="J185" s="126"/>
      <c r="K185" s="222"/>
      <c r="L185" s="222"/>
      <c r="M185" s="222"/>
      <c r="N185" s="126"/>
      <c r="O185" s="126"/>
    </row>
    <row r="186" spans="3:15" s="202" customFormat="1" x14ac:dyDescent="0.2">
      <c r="C186" s="211"/>
      <c r="D186" s="126"/>
      <c r="E186" s="222"/>
      <c r="F186" s="126"/>
      <c r="G186" s="126"/>
      <c r="H186" s="126"/>
      <c r="I186" s="126"/>
      <c r="J186" s="126"/>
      <c r="K186" s="222"/>
      <c r="L186" s="222"/>
      <c r="M186" s="222"/>
      <c r="N186" s="126"/>
      <c r="O186" s="126"/>
    </row>
    <row r="187" spans="3:15" s="202" customFormat="1" x14ac:dyDescent="0.2">
      <c r="C187" s="211"/>
      <c r="D187" s="126"/>
      <c r="E187" s="222"/>
      <c r="F187" s="126"/>
      <c r="G187" s="126"/>
      <c r="H187" s="126"/>
      <c r="I187" s="126"/>
      <c r="J187" s="126"/>
      <c r="K187" s="222"/>
      <c r="L187" s="222"/>
      <c r="M187" s="222"/>
      <c r="N187" s="126"/>
      <c r="O187" s="126"/>
    </row>
    <row r="188" spans="3:15" s="202" customFormat="1" x14ac:dyDescent="0.2">
      <c r="C188" s="211"/>
      <c r="D188" s="126"/>
      <c r="E188" s="222"/>
      <c r="F188" s="126"/>
      <c r="G188" s="126"/>
      <c r="H188" s="126"/>
      <c r="I188" s="126"/>
      <c r="J188" s="126"/>
      <c r="K188" s="222"/>
      <c r="L188" s="222"/>
      <c r="M188" s="222"/>
      <c r="N188" s="126"/>
      <c r="O188" s="126"/>
    </row>
    <row r="189" spans="3:15" s="202" customFormat="1" x14ac:dyDescent="0.2">
      <c r="C189" s="211"/>
      <c r="D189" s="126"/>
      <c r="E189" s="222"/>
      <c r="F189" s="126"/>
      <c r="G189" s="126"/>
      <c r="H189" s="126"/>
      <c r="I189" s="126"/>
      <c r="J189" s="126"/>
      <c r="K189" s="222"/>
      <c r="L189" s="222"/>
      <c r="M189" s="222"/>
      <c r="N189" s="126"/>
      <c r="O189" s="126"/>
    </row>
    <row r="190" spans="3:15" s="202" customFormat="1" x14ac:dyDescent="0.2">
      <c r="C190" s="211"/>
      <c r="D190" s="126"/>
      <c r="E190" s="222"/>
      <c r="F190" s="126"/>
      <c r="G190" s="126"/>
      <c r="H190" s="126"/>
      <c r="I190" s="126"/>
      <c r="J190" s="126"/>
      <c r="K190" s="222"/>
      <c r="L190" s="222"/>
      <c r="M190" s="222"/>
      <c r="N190" s="126"/>
      <c r="O190" s="126"/>
    </row>
    <row r="191" spans="3:15" s="202" customFormat="1" x14ac:dyDescent="0.2">
      <c r="C191" s="211"/>
      <c r="D191" s="126"/>
      <c r="E191" s="222"/>
      <c r="F191" s="126"/>
      <c r="G191" s="126"/>
      <c r="H191" s="126"/>
      <c r="I191" s="126"/>
      <c r="J191" s="126"/>
      <c r="K191" s="222"/>
      <c r="L191" s="222"/>
      <c r="M191" s="222"/>
      <c r="N191" s="126"/>
      <c r="O191" s="126"/>
    </row>
    <row r="192" spans="3:15" s="202" customFormat="1" x14ac:dyDescent="0.2">
      <c r="C192" s="211"/>
      <c r="D192" s="126"/>
      <c r="E192" s="222"/>
      <c r="F192" s="126"/>
      <c r="G192" s="126"/>
      <c r="H192" s="126"/>
      <c r="I192" s="126"/>
      <c r="J192" s="126"/>
      <c r="K192" s="222"/>
      <c r="L192" s="222"/>
      <c r="M192" s="222"/>
      <c r="N192" s="126"/>
      <c r="O192" s="126"/>
    </row>
    <row r="193" spans="3:15" s="202" customFormat="1" x14ac:dyDescent="0.2">
      <c r="C193" s="211"/>
      <c r="D193" s="126"/>
      <c r="E193" s="222"/>
      <c r="F193" s="126"/>
      <c r="G193" s="126"/>
      <c r="H193" s="126"/>
      <c r="I193" s="126"/>
      <c r="J193" s="126"/>
      <c r="K193" s="222"/>
      <c r="L193" s="222"/>
      <c r="M193" s="222"/>
      <c r="N193" s="126"/>
      <c r="O193" s="126"/>
    </row>
    <row r="194" spans="3:15" s="202" customFormat="1" x14ac:dyDescent="0.2">
      <c r="C194" s="211"/>
      <c r="D194" s="126"/>
      <c r="E194" s="222"/>
      <c r="F194" s="126"/>
      <c r="G194" s="126"/>
      <c r="H194" s="126"/>
      <c r="I194" s="126"/>
      <c r="J194" s="126"/>
      <c r="K194" s="222"/>
      <c r="L194" s="222"/>
      <c r="M194" s="222"/>
      <c r="N194" s="126"/>
      <c r="O194" s="126"/>
    </row>
    <row r="195" spans="3:15" s="202" customFormat="1" x14ac:dyDescent="0.2">
      <c r="C195" s="211"/>
      <c r="D195" s="126"/>
      <c r="E195" s="222"/>
      <c r="F195" s="126"/>
      <c r="G195" s="126"/>
      <c r="H195" s="126"/>
      <c r="I195" s="126"/>
      <c r="J195" s="126"/>
      <c r="K195" s="222"/>
      <c r="L195" s="222"/>
      <c r="M195" s="222"/>
      <c r="N195" s="126"/>
      <c r="O195" s="126"/>
    </row>
    <row r="196" spans="3:15" s="202" customFormat="1" x14ac:dyDescent="0.2">
      <c r="C196" s="211"/>
      <c r="D196" s="126"/>
      <c r="E196" s="222"/>
      <c r="F196" s="126"/>
      <c r="G196" s="126"/>
      <c r="H196" s="126"/>
      <c r="I196" s="126"/>
      <c r="J196" s="126"/>
      <c r="K196" s="222"/>
      <c r="L196" s="222"/>
      <c r="M196" s="222"/>
      <c r="N196" s="126"/>
      <c r="O196" s="126"/>
    </row>
    <row r="197" spans="3:15" s="202" customFormat="1" x14ac:dyDescent="0.2">
      <c r="C197" s="211"/>
      <c r="D197" s="126"/>
      <c r="E197" s="222"/>
      <c r="F197" s="126"/>
      <c r="G197" s="126"/>
      <c r="H197" s="126"/>
      <c r="I197" s="126"/>
      <c r="J197" s="126"/>
      <c r="K197" s="222"/>
      <c r="L197" s="222"/>
      <c r="M197" s="222"/>
      <c r="N197" s="126"/>
      <c r="O197" s="126"/>
    </row>
    <row r="198" spans="3:15" s="202" customFormat="1" x14ac:dyDescent="0.2">
      <c r="C198" s="211"/>
      <c r="D198" s="126"/>
      <c r="E198" s="222"/>
      <c r="F198" s="126"/>
      <c r="G198" s="126"/>
      <c r="H198" s="126"/>
      <c r="I198" s="126"/>
      <c r="J198" s="126"/>
      <c r="K198" s="222"/>
      <c r="L198" s="222"/>
      <c r="M198" s="222"/>
      <c r="N198" s="126"/>
      <c r="O198" s="126"/>
    </row>
    <row r="199" spans="3:15" s="202" customFormat="1" x14ac:dyDescent="0.2">
      <c r="C199" s="211"/>
      <c r="D199" s="126"/>
      <c r="E199" s="222"/>
      <c r="F199" s="126"/>
      <c r="G199" s="126"/>
      <c r="H199" s="126"/>
      <c r="I199" s="126"/>
      <c r="J199" s="126"/>
      <c r="K199" s="222"/>
      <c r="L199" s="222"/>
      <c r="M199" s="222"/>
      <c r="N199" s="126"/>
      <c r="O199" s="126"/>
    </row>
    <row r="200" spans="3:15" s="202" customFormat="1" x14ac:dyDescent="0.2">
      <c r="C200" s="211"/>
      <c r="D200" s="126"/>
      <c r="E200" s="222"/>
      <c r="F200" s="126"/>
      <c r="G200" s="126"/>
      <c r="H200" s="126"/>
      <c r="I200" s="126"/>
      <c r="J200" s="126"/>
      <c r="K200" s="222"/>
      <c r="L200" s="222"/>
      <c r="M200" s="222"/>
      <c r="N200" s="126"/>
      <c r="O200" s="126"/>
    </row>
    <row r="201" spans="3:15" s="202" customFormat="1" x14ac:dyDescent="0.2">
      <c r="C201" s="211"/>
      <c r="D201" s="126"/>
      <c r="E201" s="222"/>
      <c r="F201" s="126"/>
      <c r="G201" s="126"/>
      <c r="H201" s="126"/>
      <c r="I201" s="126"/>
      <c r="J201" s="126"/>
      <c r="K201" s="222"/>
      <c r="L201" s="222"/>
      <c r="M201" s="222"/>
      <c r="N201" s="126"/>
      <c r="O201" s="126"/>
    </row>
    <row r="202" spans="3:15" s="202" customFormat="1" x14ac:dyDescent="0.2">
      <c r="C202" s="211"/>
      <c r="D202" s="126"/>
      <c r="E202" s="222"/>
      <c r="F202" s="126"/>
      <c r="G202" s="126"/>
      <c r="H202" s="126"/>
      <c r="I202" s="126"/>
      <c r="J202" s="126"/>
      <c r="K202" s="222"/>
      <c r="L202" s="222"/>
      <c r="M202" s="222"/>
      <c r="N202" s="126"/>
      <c r="O202" s="126"/>
    </row>
    <row r="203" spans="3:15" s="202" customFormat="1" x14ac:dyDescent="0.2">
      <c r="C203" s="211"/>
      <c r="D203" s="126"/>
      <c r="E203" s="222"/>
      <c r="F203" s="126"/>
      <c r="G203" s="126"/>
      <c r="H203" s="126"/>
      <c r="I203" s="126"/>
      <c r="J203" s="126"/>
      <c r="K203" s="222"/>
      <c r="L203" s="222"/>
      <c r="M203" s="222"/>
      <c r="N203" s="126"/>
      <c r="O203" s="126"/>
    </row>
    <row r="204" spans="3:15" s="202" customFormat="1" x14ac:dyDescent="0.2">
      <c r="C204" s="211"/>
      <c r="D204" s="126"/>
      <c r="E204" s="222"/>
      <c r="F204" s="126"/>
      <c r="G204" s="126"/>
      <c r="H204" s="126"/>
      <c r="I204" s="126"/>
      <c r="J204" s="126"/>
      <c r="K204" s="222"/>
      <c r="L204" s="222"/>
      <c r="M204" s="222"/>
      <c r="N204" s="126"/>
      <c r="O204" s="126"/>
    </row>
    <row r="205" spans="3:15" s="202" customFormat="1" x14ac:dyDescent="0.2">
      <c r="C205" s="211"/>
      <c r="D205" s="126"/>
      <c r="E205" s="222"/>
      <c r="F205" s="126"/>
      <c r="G205" s="126"/>
      <c r="H205" s="126"/>
      <c r="I205" s="126"/>
      <c r="J205" s="126"/>
      <c r="K205" s="222"/>
      <c r="L205" s="222"/>
      <c r="M205" s="222"/>
      <c r="N205" s="126"/>
      <c r="O205" s="126"/>
    </row>
    <row r="206" spans="3:15" s="202" customFormat="1" x14ac:dyDescent="0.2">
      <c r="C206" s="211"/>
      <c r="D206" s="126"/>
      <c r="E206" s="222"/>
      <c r="F206" s="126"/>
      <c r="G206" s="126"/>
      <c r="H206" s="126"/>
      <c r="I206" s="126"/>
      <c r="J206" s="126"/>
      <c r="K206" s="222"/>
      <c r="L206" s="222"/>
      <c r="M206" s="222"/>
      <c r="N206" s="126"/>
      <c r="O206" s="126"/>
    </row>
    <row r="207" spans="3:15" s="202" customFormat="1" x14ac:dyDescent="0.2">
      <c r="C207" s="211"/>
      <c r="D207" s="126"/>
      <c r="E207" s="222"/>
      <c r="F207" s="126"/>
      <c r="G207" s="126"/>
      <c r="H207" s="126"/>
      <c r="I207" s="126"/>
      <c r="J207" s="126"/>
      <c r="K207" s="222"/>
      <c r="L207" s="222"/>
      <c r="M207" s="222"/>
      <c r="N207" s="126"/>
      <c r="O207" s="126"/>
    </row>
    <row r="208" spans="3:15" s="202" customFormat="1" x14ac:dyDescent="0.2">
      <c r="C208" s="211"/>
      <c r="D208" s="126"/>
      <c r="E208" s="222"/>
      <c r="F208" s="126"/>
      <c r="G208" s="126"/>
      <c r="H208" s="126"/>
      <c r="I208" s="126"/>
      <c r="J208" s="126"/>
      <c r="K208" s="222"/>
      <c r="L208" s="222"/>
      <c r="M208" s="222"/>
      <c r="N208" s="126"/>
      <c r="O208" s="126"/>
    </row>
    <row r="209" spans="3:15" s="202" customFormat="1" x14ac:dyDescent="0.2">
      <c r="C209" s="211"/>
      <c r="D209" s="126"/>
      <c r="E209" s="222"/>
      <c r="F209" s="126"/>
      <c r="G209" s="126"/>
      <c r="H209" s="126"/>
      <c r="I209" s="126"/>
      <c r="J209" s="126"/>
      <c r="K209" s="222"/>
      <c r="L209" s="222"/>
      <c r="M209" s="222"/>
      <c r="N209" s="126"/>
      <c r="O209" s="126"/>
    </row>
    <row r="210" spans="3:15" s="202" customFormat="1" x14ac:dyDescent="0.2">
      <c r="C210" s="211"/>
      <c r="D210" s="126"/>
      <c r="E210" s="222"/>
      <c r="F210" s="126"/>
      <c r="G210" s="126"/>
      <c r="H210" s="126"/>
      <c r="I210" s="126"/>
      <c r="J210" s="126"/>
      <c r="K210" s="222"/>
      <c r="L210" s="222"/>
      <c r="M210" s="222"/>
      <c r="N210" s="126"/>
      <c r="O210" s="126"/>
    </row>
    <row r="211" spans="3:15" s="202" customFormat="1" x14ac:dyDescent="0.2">
      <c r="C211" s="211"/>
      <c r="D211" s="126"/>
      <c r="E211" s="222"/>
      <c r="F211" s="126"/>
      <c r="G211" s="126"/>
      <c r="H211" s="126"/>
      <c r="I211" s="126"/>
      <c r="J211" s="126"/>
      <c r="K211" s="222"/>
      <c r="L211" s="222"/>
      <c r="M211" s="222"/>
      <c r="N211" s="126"/>
      <c r="O211" s="126"/>
    </row>
    <row r="212" spans="3:15" s="202" customFormat="1" x14ac:dyDescent="0.2">
      <c r="C212" s="211"/>
      <c r="D212" s="126"/>
      <c r="E212" s="222"/>
      <c r="F212" s="126"/>
      <c r="G212" s="126"/>
      <c r="H212" s="126"/>
      <c r="I212" s="126"/>
      <c r="J212" s="126"/>
      <c r="K212" s="222"/>
      <c r="L212" s="222"/>
      <c r="M212" s="222"/>
      <c r="N212" s="126"/>
      <c r="O212" s="126"/>
    </row>
    <row r="213" spans="3:15" s="202" customFormat="1" x14ac:dyDescent="0.2">
      <c r="C213" s="211"/>
      <c r="D213" s="126"/>
      <c r="E213" s="222"/>
      <c r="F213" s="126"/>
      <c r="G213" s="126"/>
      <c r="H213" s="126"/>
      <c r="I213" s="126"/>
      <c r="J213" s="126"/>
      <c r="K213" s="222"/>
      <c r="L213" s="222"/>
      <c r="M213" s="222"/>
      <c r="N213" s="126"/>
      <c r="O213" s="126"/>
    </row>
    <row r="214" spans="3:15" s="202" customFormat="1" x14ac:dyDescent="0.2">
      <c r="C214" s="211"/>
      <c r="D214" s="126"/>
      <c r="E214" s="222"/>
      <c r="F214" s="126"/>
      <c r="G214" s="126"/>
      <c r="H214" s="126"/>
      <c r="I214" s="126"/>
      <c r="J214" s="126"/>
      <c r="K214" s="222"/>
      <c r="L214" s="222"/>
      <c r="M214" s="222"/>
      <c r="N214" s="126"/>
      <c r="O214" s="126"/>
    </row>
    <row r="215" spans="3:15" s="202" customFormat="1" x14ac:dyDescent="0.2">
      <c r="C215" s="211"/>
      <c r="D215" s="126"/>
      <c r="E215" s="222"/>
      <c r="F215" s="126"/>
      <c r="G215" s="126"/>
      <c r="H215" s="126"/>
      <c r="I215" s="126"/>
      <c r="J215" s="126"/>
      <c r="K215" s="222"/>
      <c r="L215" s="222"/>
      <c r="M215" s="222"/>
      <c r="N215" s="126"/>
      <c r="O215" s="126"/>
    </row>
    <row r="216" spans="3:15" s="202" customFormat="1" x14ac:dyDescent="0.2">
      <c r="C216" s="211"/>
      <c r="D216" s="126"/>
      <c r="E216" s="222"/>
      <c r="F216" s="126"/>
      <c r="G216" s="126"/>
      <c r="H216" s="126"/>
      <c r="I216" s="126"/>
      <c r="J216" s="126"/>
      <c r="K216" s="222"/>
      <c r="L216" s="222"/>
      <c r="M216" s="222"/>
      <c r="N216" s="126"/>
      <c r="O216" s="126"/>
    </row>
    <row r="217" spans="3:15" s="202" customFormat="1" x14ac:dyDescent="0.2">
      <c r="C217" s="211"/>
      <c r="D217" s="126"/>
      <c r="E217" s="222"/>
      <c r="F217" s="126"/>
      <c r="G217" s="126"/>
      <c r="H217" s="126"/>
      <c r="I217" s="126"/>
      <c r="J217" s="126"/>
      <c r="K217" s="222"/>
      <c r="L217" s="222"/>
      <c r="M217" s="222"/>
      <c r="N217" s="126"/>
      <c r="O217" s="126"/>
    </row>
    <row r="218" spans="3:15" s="202" customFormat="1" x14ac:dyDescent="0.2">
      <c r="C218" s="211"/>
      <c r="D218" s="126"/>
      <c r="E218" s="222"/>
      <c r="F218" s="126"/>
      <c r="G218" s="126"/>
      <c r="H218" s="126"/>
      <c r="I218" s="126"/>
      <c r="J218" s="126"/>
      <c r="K218" s="222"/>
      <c r="L218" s="222"/>
      <c r="M218" s="222"/>
      <c r="N218" s="126"/>
      <c r="O218" s="126"/>
    </row>
    <row r="219" spans="3:15" s="202" customFormat="1" x14ac:dyDescent="0.2">
      <c r="C219" s="211"/>
      <c r="D219" s="126"/>
      <c r="E219" s="222"/>
      <c r="F219" s="126"/>
      <c r="G219" s="126"/>
      <c r="H219" s="126"/>
      <c r="I219" s="126"/>
      <c r="J219" s="126"/>
      <c r="K219" s="222"/>
      <c r="L219" s="222"/>
      <c r="M219" s="222"/>
      <c r="N219" s="126"/>
      <c r="O219" s="126"/>
    </row>
    <row r="220" spans="3:15" s="202" customFormat="1" x14ac:dyDescent="0.2">
      <c r="C220" s="211"/>
      <c r="D220" s="126"/>
      <c r="E220" s="222"/>
      <c r="F220" s="126"/>
      <c r="G220" s="126"/>
      <c r="H220" s="126"/>
      <c r="I220" s="126"/>
      <c r="J220" s="126"/>
      <c r="K220" s="222"/>
      <c r="L220" s="222"/>
      <c r="M220" s="222"/>
      <c r="N220" s="126"/>
      <c r="O220" s="126"/>
    </row>
    <row r="221" spans="3:15" s="202" customFormat="1" x14ac:dyDescent="0.2">
      <c r="C221" s="211"/>
      <c r="D221" s="126"/>
      <c r="E221" s="222"/>
      <c r="F221" s="126"/>
      <c r="G221" s="126"/>
      <c r="H221" s="126"/>
      <c r="I221" s="126"/>
      <c r="J221" s="126"/>
      <c r="K221" s="222"/>
      <c r="L221" s="222"/>
      <c r="M221" s="222"/>
      <c r="N221" s="126"/>
      <c r="O221" s="126"/>
    </row>
    <row r="222" spans="3:15" s="202" customFormat="1" x14ac:dyDescent="0.2">
      <c r="C222" s="211"/>
      <c r="D222" s="126"/>
      <c r="E222" s="222"/>
      <c r="F222" s="126"/>
      <c r="G222" s="126"/>
      <c r="H222" s="126"/>
      <c r="I222" s="126"/>
      <c r="J222" s="126"/>
      <c r="K222" s="222"/>
      <c r="L222" s="222"/>
      <c r="M222" s="222"/>
      <c r="N222" s="126"/>
      <c r="O222" s="126"/>
    </row>
    <row r="223" spans="3:15" s="202" customFormat="1" x14ac:dyDescent="0.2">
      <c r="C223" s="211"/>
      <c r="D223" s="126"/>
      <c r="E223" s="222"/>
      <c r="F223" s="126"/>
      <c r="G223" s="126"/>
      <c r="H223" s="126"/>
      <c r="I223" s="126"/>
      <c r="J223" s="126"/>
      <c r="K223" s="222"/>
      <c r="L223" s="222"/>
      <c r="M223" s="222"/>
      <c r="N223" s="126"/>
      <c r="O223" s="126"/>
    </row>
    <row r="224" spans="3:15" s="202" customFormat="1" x14ac:dyDescent="0.2">
      <c r="C224" s="211"/>
      <c r="D224" s="126"/>
      <c r="E224" s="222"/>
      <c r="F224" s="126"/>
      <c r="G224" s="126"/>
      <c r="H224" s="126"/>
      <c r="I224" s="126"/>
      <c r="J224" s="126"/>
      <c r="K224" s="222"/>
      <c r="L224" s="222"/>
      <c r="M224" s="222"/>
      <c r="N224" s="126"/>
      <c r="O224" s="126"/>
    </row>
    <row r="225" spans="3:15" s="202" customFormat="1" x14ac:dyDescent="0.2">
      <c r="C225" s="211"/>
      <c r="D225" s="126"/>
      <c r="E225" s="222"/>
      <c r="F225" s="126"/>
      <c r="G225" s="126"/>
      <c r="H225" s="126"/>
      <c r="I225" s="126"/>
      <c r="J225" s="126"/>
      <c r="K225" s="222"/>
      <c r="L225" s="222"/>
      <c r="M225" s="222"/>
      <c r="N225" s="126"/>
      <c r="O225" s="126"/>
    </row>
    <row r="226" spans="3:15" s="202" customFormat="1" x14ac:dyDescent="0.2">
      <c r="C226" s="211"/>
      <c r="D226" s="126"/>
      <c r="E226" s="222"/>
      <c r="F226" s="126"/>
      <c r="G226" s="126"/>
      <c r="H226" s="126"/>
      <c r="I226" s="126"/>
      <c r="J226" s="126"/>
      <c r="K226" s="222"/>
      <c r="L226" s="222"/>
      <c r="M226" s="222"/>
      <c r="N226" s="126"/>
      <c r="O226" s="126"/>
    </row>
    <row r="227" spans="3:15" s="202" customFormat="1" x14ac:dyDescent="0.2">
      <c r="C227" s="211"/>
      <c r="D227" s="126"/>
      <c r="E227" s="222"/>
      <c r="F227" s="126"/>
      <c r="G227" s="126"/>
      <c r="H227" s="126"/>
      <c r="I227" s="126"/>
      <c r="J227" s="126"/>
      <c r="K227" s="222"/>
      <c r="L227" s="222"/>
      <c r="M227" s="222"/>
      <c r="N227" s="126"/>
      <c r="O227" s="126"/>
    </row>
    <row r="228" spans="3:15" s="202" customFormat="1" x14ac:dyDescent="0.2">
      <c r="C228" s="211"/>
      <c r="D228" s="126"/>
      <c r="E228" s="222"/>
      <c r="F228" s="126"/>
      <c r="G228" s="126"/>
      <c r="H228" s="126"/>
      <c r="I228" s="126"/>
      <c r="J228" s="126"/>
      <c r="K228" s="222"/>
      <c r="L228" s="222"/>
      <c r="M228" s="222"/>
      <c r="N228" s="126"/>
      <c r="O228" s="126"/>
    </row>
    <row r="229" spans="3:15" s="202" customFormat="1" x14ac:dyDescent="0.2">
      <c r="C229" s="211"/>
      <c r="D229" s="126"/>
      <c r="E229" s="222"/>
      <c r="F229" s="126"/>
      <c r="G229" s="126"/>
      <c r="H229" s="126"/>
      <c r="I229" s="126"/>
      <c r="J229" s="126"/>
      <c r="K229" s="222"/>
      <c r="L229" s="222"/>
      <c r="M229" s="222"/>
      <c r="N229" s="126"/>
      <c r="O229" s="126"/>
    </row>
    <row r="230" spans="3:15" s="202" customFormat="1" x14ac:dyDescent="0.2">
      <c r="C230" s="211"/>
      <c r="D230" s="126"/>
      <c r="E230" s="222"/>
      <c r="F230" s="126"/>
      <c r="G230" s="126"/>
      <c r="H230" s="126"/>
      <c r="I230" s="126"/>
      <c r="J230" s="126"/>
      <c r="K230" s="222"/>
      <c r="L230" s="222"/>
      <c r="M230" s="222"/>
      <c r="N230" s="126"/>
      <c r="O230" s="126"/>
    </row>
    <row r="231" spans="3:15" s="202" customFormat="1" x14ac:dyDescent="0.2">
      <c r="C231" s="211"/>
      <c r="D231" s="126"/>
      <c r="E231" s="222"/>
      <c r="F231" s="126"/>
      <c r="G231" s="126"/>
      <c r="H231" s="126"/>
      <c r="I231" s="126"/>
      <c r="J231" s="126"/>
      <c r="K231" s="222"/>
      <c r="L231" s="222"/>
      <c r="M231" s="222"/>
      <c r="N231" s="126"/>
      <c r="O231" s="126"/>
    </row>
    <row r="232" spans="3:15" s="202" customFormat="1" x14ac:dyDescent="0.2">
      <c r="C232" s="211"/>
      <c r="D232" s="126"/>
      <c r="E232" s="222"/>
      <c r="F232" s="126"/>
      <c r="G232" s="126"/>
      <c r="H232" s="126"/>
      <c r="I232" s="126"/>
      <c r="J232" s="126"/>
      <c r="K232" s="222"/>
      <c r="L232" s="222"/>
      <c r="M232" s="222"/>
      <c r="N232" s="126"/>
      <c r="O232" s="126"/>
    </row>
    <row r="233" spans="3:15" s="202" customFormat="1" x14ac:dyDescent="0.2">
      <c r="C233" s="211"/>
      <c r="D233" s="126"/>
      <c r="E233" s="222"/>
      <c r="F233" s="126"/>
      <c r="G233" s="126"/>
      <c r="H233" s="126"/>
      <c r="I233" s="126"/>
      <c r="J233" s="126"/>
      <c r="K233" s="222"/>
      <c r="L233" s="222"/>
      <c r="M233" s="222"/>
      <c r="N233" s="126"/>
      <c r="O233" s="126"/>
    </row>
    <row r="234" spans="3:15" s="202" customFormat="1" x14ac:dyDescent="0.2">
      <c r="C234" s="211"/>
      <c r="D234" s="126"/>
      <c r="E234" s="222"/>
      <c r="F234" s="126"/>
      <c r="G234" s="126"/>
      <c r="H234" s="126"/>
      <c r="I234" s="126"/>
      <c r="J234" s="126"/>
      <c r="K234" s="222"/>
      <c r="L234" s="222"/>
      <c r="M234" s="222"/>
      <c r="N234" s="126"/>
      <c r="O234" s="126"/>
    </row>
    <row r="235" spans="3:15" s="202" customFormat="1" x14ac:dyDescent="0.2">
      <c r="C235" s="211"/>
      <c r="D235" s="126"/>
      <c r="E235" s="222"/>
      <c r="F235" s="126"/>
      <c r="G235" s="126"/>
      <c r="H235" s="126"/>
      <c r="I235" s="126"/>
      <c r="J235" s="126"/>
      <c r="K235" s="222"/>
      <c r="L235" s="222"/>
      <c r="M235" s="222"/>
      <c r="N235" s="126"/>
      <c r="O235" s="126"/>
    </row>
    <row r="236" spans="3:15" s="202" customFormat="1" x14ac:dyDescent="0.2">
      <c r="C236" s="211"/>
      <c r="D236" s="126"/>
      <c r="E236" s="222"/>
      <c r="F236" s="126"/>
      <c r="G236" s="126"/>
      <c r="H236" s="126"/>
      <c r="I236" s="126"/>
      <c r="J236" s="126"/>
      <c r="K236" s="222"/>
      <c r="L236" s="222"/>
      <c r="M236" s="222"/>
      <c r="N236" s="126"/>
      <c r="O236" s="126"/>
    </row>
    <row r="237" spans="3:15" s="202" customFormat="1" x14ac:dyDescent="0.2">
      <c r="C237" s="211"/>
      <c r="D237" s="126"/>
      <c r="E237" s="222"/>
      <c r="F237" s="126"/>
      <c r="G237" s="126"/>
      <c r="H237" s="126"/>
      <c r="I237" s="126"/>
      <c r="J237" s="126"/>
      <c r="K237" s="222"/>
      <c r="L237" s="222"/>
      <c r="M237" s="222"/>
      <c r="N237" s="126"/>
      <c r="O237" s="126"/>
    </row>
    <row r="238" spans="3:15" s="202" customFormat="1" x14ac:dyDescent="0.2">
      <c r="C238" s="211"/>
      <c r="D238" s="126"/>
      <c r="E238" s="222"/>
      <c r="F238" s="126"/>
      <c r="G238" s="126"/>
      <c r="H238" s="126"/>
      <c r="I238" s="126"/>
      <c r="J238" s="126"/>
      <c r="K238" s="222"/>
      <c r="L238" s="222"/>
      <c r="M238" s="222"/>
      <c r="N238" s="126"/>
      <c r="O238" s="126"/>
    </row>
    <row r="239" spans="3:15" s="202" customFormat="1" x14ac:dyDescent="0.2">
      <c r="C239" s="211"/>
      <c r="D239" s="126"/>
      <c r="E239" s="222"/>
      <c r="F239" s="126"/>
      <c r="G239" s="126"/>
      <c r="H239" s="126"/>
      <c r="I239" s="126"/>
      <c r="J239" s="126"/>
      <c r="K239" s="222"/>
      <c r="L239" s="222"/>
      <c r="M239" s="222"/>
      <c r="N239" s="126"/>
      <c r="O239" s="126"/>
    </row>
    <row r="240" spans="3:15" s="202" customFormat="1" x14ac:dyDescent="0.2">
      <c r="C240" s="211"/>
      <c r="D240" s="126"/>
      <c r="E240" s="222"/>
      <c r="F240" s="126"/>
      <c r="G240" s="126"/>
      <c r="H240" s="126"/>
      <c r="I240" s="126"/>
      <c r="J240" s="126"/>
      <c r="K240" s="222"/>
      <c r="L240" s="222"/>
      <c r="M240" s="222"/>
      <c r="N240" s="126"/>
      <c r="O240" s="126"/>
    </row>
    <row r="241" spans="3:15" s="202" customFormat="1" x14ac:dyDescent="0.2">
      <c r="C241" s="211"/>
      <c r="D241" s="126"/>
      <c r="E241" s="222"/>
      <c r="F241" s="126"/>
      <c r="G241" s="126"/>
      <c r="H241" s="126"/>
      <c r="I241" s="126"/>
      <c r="J241" s="126"/>
      <c r="K241" s="222"/>
      <c r="L241" s="222"/>
      <c r="M241" s="222"/>
      <c r="N241" s="126"/>
      <c r="O241" s="126"/>
    </row>
    <row r="242" spans="3:15" s="202" customFormat="1" x14ac:dyDescent="0.2">
      <c r="C242" s="211"/>
      <c r="D242" s="126"/>
      <c r="E242" s="222"/>
      <c r="F242" s="126"/>
      <c r="G242" s="126"/>
      <c r="H242" s="126"/>
      <c r="I242" s="126"/>
      <c r="J242" s="126"/>
      <c r="K242" s="222"/>
      <c r="L242" s="222"/>
      <c r="M242" s="222"/>
      <c r="N242" s="126"/>
      <c r="O242" s="126"/>
    </row>
    <row r="243" spans="3:15" s="202" customFormat="1" x14ac:dyDescent="0.2">
      <c r="C243" s="211"/>
      <c r="D243" s="126"/>
      <c r="E243" s="222"/>
      <c r="F243" s="126"/>
      <c r="G243" s="126"/>
      <c r="H243" s="126"/>
      <c r="I243" s="126"/>
      <c r="J243" s="126"/>
      <c r="K243" s="222"/>
      <c r="L243" s="222"/>
      <c r="M243" s="222"/>
      <c r="N243" s="126"/>
      <c r="O243" s="126"/>
    </row>
    <row r="244" spans="3:15" s="202" customFormat="1" x14ac:dyDescent="0.2">
      <c r="C244" s="211"/>
      <c r="D244" s="126"/>
      <c r="E244" s="222"/>
      <c r="F244" s="126"/>
      <c r="G244" s="126"/>
      <c r="H244" s="126"/>
      <c r="I244" s="126"/>
      <c r="J244" s="126"/>
      <c r="K244" s="222"/>
      <c r="L244" s="222"/>
      <c r="M244" s="222"/>
      <c r="N244" s="126"/>
      <c r="O244" s="126"/>
    </row>
    <row r="245" spans="3:15" s="202" customFormat="1" x14ac:dyDescent="0.2">
      <c r="C245" s="211"/>
      <c r="D245" s="126"/>
      <c r="E245" s="222"/>
      <c r="F245" s="126"/>
      <c r="G245" s="126"/>
      <c r="H245" s="126"/>
      <c r="I245" s="126"/>
      <c r="J245" s="126"/>
      <c r="K245" s="222"/>
      <c r="L245" s="222"/>
      <c r="M245" s="222"/>
      <c r="N245" s="126"/>
      <c r="O245" s="126"/>
    </row>
    <row r="246" spans="3:15" s="202" customFormat="1" x14ac:dyDescent="0.2">
      <c r="C246" s="211"/>
      <c r="D246" s="126"/>
      <c r="E246" s="222"/>
      <c r="F246" s="126"/>
      <c r="G246" s="126"/>
      <c r="H246" s="126"/>
      <c r="I246" s="126"/>
      <c r="J246" s="126"/>
      <c r="K246" s="222"/>
      <c r="L246" s="222"/>
      <c r="M246" s="222"/>
      <c r="N246" s="126"/>
      <c r="O246" s="126"/>
    </row>
    <row r="247" spans="3:15" s="202" customFormat="1" x14ac:dyDescent="0.2">
      <c r="C247" s="211"/>
      <c r="D247" s="126"/>
      <c r="E247" s="222"/>
      <c r="F247" s="126"/>
      <c r="G247" s="126"/>
      <c r="H247" s="126"/>
      <c r="I247" s="126"/>
      <c r="J247" s="126"/>
      <c r="K247" s="222"/>
      <c r="L247" s="222"/>
      <c r="M247" s="222"/>
      <c r="N247" s="126"/>
      <c r="O247" s="126"/>
    </row>
    <row r="248" spans="3:15" s="202" customFormat="1" x14ac:dyDescent="0.2">
      <c r="C248" s="211"/>
      <c r="D248" s="126"/>
      <c r="E248" s="222"/>
      <c r="F248" s="126"/>
      <c r="G248" s="126"/>
      <c r="H248" s="126"/>
      <c r="I248" s="126"/>
      <c r="J248" s="126"/>
      <c r="K248" s="222"/>
      <c r="L248" s="222"/>
      <c r="M248" s="222"/>
      <c r="N248" s="126"/>
      <c r="O248" s="126"/>
    </row>
    <row r="249" spans="3:15" s="202" customFormat="1" x14ac:dyDescent="0.2">
      <c r="C249" s="211"/>
      <c r="D249" s="126"/>
      <c r="E249" s="222"/>
      <c r="F249" s="126"/>
      <c r="G249" s="126"/>
      <c r="H249" s="126"/>
      <c r="I249" s="126"/>
      <c r="J249" s="126"/>
      <c r="K249" s="222"/>
      <c r="L249" s="222"/>
      <c r="M249" s="222"/>
      <c r="N249" s="126"/>
      <c r="O249" s="126"/>
    </row>
    <row r="250" spans="3:15" s="202" customFormat="1" x14ac:dyDescent="0.2">
      <c r="C250" s="211"/>
      <c r="D250" s="126"/>
      <c r="E250" s="222"/>
      <c r="F250" s="126"/>
      <c r="G250" s="126"/>
      <c r="H250" s="126"/>
      <c r="I250" s="126"/>
      <c r="J250" s="126"/>
      <c r="K250" s="222"/>
      <c r="L250" s="222"/>
      <c r="M250" s="222"/>
      <c r="N250" s="126"/>
      <c r="O250" s="126"/>
    </row>
    <row r="251" spans="3:15" s="202" customFormat="1" x14ac:dyDescent="0.2">
      <c r="C251" s="211"/>
      <c r="D251" s="126"/>
      <c r="E251" s="222"/>
      <c r="F251" s="126"/>
      <c r="G251" s="126"/>
      <c r="H251" s="126"/>
      <c r="I251" s="126"/>
      <c r="J251" s="126"/>
      <c r="K251" s="222"/>
      <c r="L251" s="222"/>
      <c r="M251" s="222"/>
      <c r="N251" s="126"/>
      <c r="O251" s="126"/>
    </row>
    <row r="252" spans="3:15" s="202" customFormat="1" x14ac:dyDescent="0.2">
      <c r="C252" s="211"/>
      <c r="D252" s="126"/>
      <c r="E252" s="222"/>
      <c r="F252" s="126"/>
      <c r="G252" s="126"/>
      <c r="H252" s="126"/>
      <c r="I252" s="126"/>
      <c r="J252" s="126"/>
      <c r="K252" s="222"/>
      <c r="L252" s="222"/>
      <c r="M252" s="222"/>
      <c r="N252" s="126"/>
      <c r="O252" s="126"/>
    </row>
    <row r="253" spans="3:15" s="202" customFormat="1" x14ac:dyDescent="0.2">
      <c r="C253" s="211"/>
      <c r="D253" s="126"/>
      <c r="E253" s="222"/>
      <c r="F253" s="126"/>
      <c r="G253" s="126"/>
      <c r="H253" s="126"/>
      <c r="I253" s="126"/>
      <c r="J253" s="126"/>
      <c r="K253" s="222"/>
      <c r="L253" s="222"/>
      <c r="M253" s="222"/>
      <c r="N253" s="126"/>
      <c r="O253" s="126"/>
    </row>
    <row r="254" spans="3:15" s="202" customFormat="1" x14ac:dyDescent="0.2">
      <c r="C254" s="211"/>
      <c r="D254" s="126"/>
      <c r="E254" s="222"/>
      <c r="F254" s="126"/>
      <c r="G254" s="126"/>
      <c r="H254" s="126"/>
      <c r="I254" s="126"/>
      <c r="J254" s="126"/>
      <c r="K254" s="222"/>
      <c r="L254" s="222"/>
      <c r="M254" s="222"/>
      <c r="N254" s="126"/>
      <c r="O254" s="126"/>
    </row>
    <row r="255" spans="3:15" s="202" customFormat="1" x14ac:dyDescent="0.2">
      <c r="C255" s="211"/>
      <c r="D255" s="126"/>
      <c r="E255" s="222"/>
      <c r="F255" s="126"/>
      <c r="G255" s="126"/>
      <c r="H255" s="126"/>
      <c r="I255" s="126"/>
      <c r="J255" s="126"/>
      <c r="K255" s="222"/>
      <c r="L255" s="222"/>
      <c r="M255" s="222"/>
      <c r="N255" s="126"/>
      <c r="O255" s="126"/>
    </row>
    <row r="256" spans="3:15" s="202" customFormat="1" x14ac:dyDescent="0.2">
      <c r="C256" s="211"/>
      <c r="D256" s="126"/>
      <c r="E256" s="222"/>
      <c r="F256" s="126"/>
      <c r="G256" s="126"/>
      <c r="H256" s="126"/>
      <c r="I256" s="126"/>
      <c r="J256" s="126"/>
      <c r="K256" s="222"/>
      <c r="L256" s="222"/>
      <c r="M256" s="222"/>
      <c r="N256" s="126"/>
      <c r="O256" s="126"/>
    </row>
    <row r="257" spans="3:15" s="202" customFormat="1" x14ac:dyDescent="0.2">
      <c r="C257" s="211"/>
      <c r="D257" s="126"/>
      <c r="E257" s="222"/>
      <c r="F257" s="126"/>
      <c r="G257" s="126"/>
      <c r="H257" s="126"/>
      <c r="I257" s="126"/>
      <c r="J257" s="126"/>
      <c r="K257" s="222"/>
      <c r="L257" s="222"/>
      <c r="M257" s="222"/>
      <c r="N257" s="126"/>
      <c r="O257" s="126"/>
    </row>
    <row r="258" spans="3:15" s="202" customFormat="1" x14ac:dyDescent="0.2">
      <c r="C258" s="211"/>
      <c r="D258" s="126"/>
      <c r="E258" s="222"/>
      <c r="F258" s="126"/>
      <c r="G258" s="126"/>
      <c r="H258" s="126"/>
      <c r="I258" s="126"/>
      <c r="J258" s="126"/>
      <c r="K258" s="222"/>
      <c r="L258" s="222"/>
      <c r="M258" s="222"/>
      <c r="N258" s="126"/>
      <c r="O258" s="126"/>
    </row>
    <row r="259" spans="3:15" s="202" customFormat="1" x14ac:dyDescent="0.2">
      <c r="C259" s="211"/>
      <c r="D259" s="126"/>
      <c r="E259" s="222"/>
      <c r="F259" s="126"/>
      <c r="G259" s="126"/>
      <c r="H259" s="126"/>
      <c r="I259" s="126"/>
      <c r="J259" s="126"/>
      <c r="K259" s="222"/>
      <c r="L259" s="222"/>
      <c r="M259" s="222"/>
      <c r="N259" s="126"/>
      <c r="O259" s="126"/>
    </row>
    <row r="260" spans="3:15" s="202" customFormat="1" x14ac:dyDescent="0.2">
      <c r="C260" s="211"/>
      <c r="D260" s="126"/>
      <c r="E260" s="222"/>
      <c r="F260" s="126"/>
      <c r="G260" s="126"/>
      <c r="H260" s="126"/>
      <c r="I260" s="126"/>
      <c r="J260" s="126"/>
      <c r="K260" s="222"/>
      <c r="L260" s="222"/>
      <c r="M260" s="222"/>
      <c r="N260" s="126"/>
      <c r="O260" s="126"/>
    </row>
    <row r="261" spans="3:15" s="202" customFormat="1" x14ac:dyDescent="0.2">
      <c r="C261" s="211"/>
      <c r="D261" s="126"/>
      <c r="E261" s="222"/>
      <c r="F261" s="126"/>
      <c r="G261" s="126"/>
      <c r="H261" s="126"/>
      <c r="I261" s="126"/>
      <c r="J261" s="126"/>
      <c r="K261" s="222"/>
      <c r="L261" s="222"/>
      <c r="M261" s="222"/>
      <c r="N261" s="126"/>
      <c r="O261" s="126"/>
    </row>
    <row r="262" spans="3:15" s="202" customFormat="1" x14ac:dyDescent="0.2">
      <c r="C262" s="211"/>
      <c r="D262" s="126"/>
      <c r="E262" s="222"/>
      <c r="F262" s="126"/>
      <c r="G262" s="126"/>
      <c r="H262" s="126"/>
      <c r="I262" s="126"/>
      <c r="J262" s="126"/>
      <c r="K262" s="222"/>
      <c r="L262" s="222"/>
      <c r="M262" s="222"/>
      <c r="N262" s="126"/>
      <c r="O262" s="126"/>
    </row>
    <row r="263" spans="3:15" s="202" customFormat="1" x14ac:dyDescent="0.2">
      <c r="C263" s="211"/>
      <c r="D263" s="126"/>
      <c r="E263" s="222"/>
      <c r="F263" s="126"/>
      <c r="G263" s="126"/>
      <c r="H263" s="126"/>
      <c r="I263" s="126"/>
      <c r="J263" s="126"/>
      <c r="K263" s="222"/>
      <c r="L263" s="222"/>
      <c r="M263" s="222"/>
      <c r="N263" s="126"/>
      <c r="O263" s="126"/>
    </row>
    <row r="264" spans="3:15" s="202" customFormat="1" x14ac:dyDescent="0.2">
      <c r="C264" s="211"/>
      <c r="D264" s="126"/>
      <c r="E264" s="222"/>
      <c r="F264" s="126"/>
      <c r="G264" s="126"/>
      <c r="H264" s="126"/>
      <c r="I264" s="126"/>
      <c r="J264" s="126"/>
      <c r="K264" s="222"/>
      <c r="L264" s="222"/>
      <c r="M264" s="222"/>
      <c r="N264" s="126"/>
      <c r="O264" s="126"/>
    </row>
    <row r="265" spans="3:15" s="202" customFormat="1" x14ac:dyDescent="0.2">
      <c r="C265" s="211"/>
      <c r="D265" s="126"/>
      <c r="E265" s="222"/>
      <c r="F265" s="126"/>
      <c r="G265" s="126"/>
      <c r="H265" s="126"/>
      <c r="I265" s="126"/>
      <c r="J265" s="126"/>
      <c r="K265" s="222"/>
      <c r="L265" s="222"/>
      <c r="M265" s="222"/>
      <c r="N265" s="126"/>
      <c r="O265" s="126"/>
    </row>
    <row r="266" spans="3:15" s="202" customFormat="1" x14ac:dyDescent="0.2">
      <c r="C266" s="211"/>
      <c r="D266" s="126"/>
      <c r="E266" s="222"/>
      <c r="F266" s="126"/>
      <c r="G266" s="126"/>
      <c r="H266" s="126"/>
      <c r="I266" s="126"/>
      <c r="J266" s="126"/>
      <c r="K266" s="222"/>
      <c r="L266" s="222"/>
      <c r="M266" s="222"/>
      <c r="N266" s="126"/>
      <c r="O266" s="126"/>
    </row>
    <row r="267" spans="3:15" s="202" customFormat="1" x14ac:dyDescent="0.2">
      <c r="C267" s="211"/>
      <c r="D267" s="126"/>
      <c r="E267" s="222"/>
      <c r="F267" s="126"/>
      <c r="G267" s="126"/>
      <c r="H267" s="126"/>
      <c r="I267" s="126"/>
      <c r="J267" s="126"/>
      <c r="K267" s="222"/>
      <c r="L267" s="222"/>
      <c r="M267" s="222"/>
      <c r="N267" s="126"/>
      <c r="O267" s="126"/>
    </row>
    <row r="268" spans="3:15" s="202" customFormat="1" x14ac:dyDescent="0.2">
      <c r="C268" s="211"/>
      <c r="D268" s="126"/>
      <c r="E268" s="222"/>
      <c r="F268" s="126"/>
      <c r="G268" s="126"/>
      <c r="H268" s="126"/>
      <c r="I268" s="126"/>
      <c r="J268" s="126"/>
      <c r="K268" s="222"/>
      <c r="L268" s="222"/>
      <c r="M268" s="222"/>
      <c r="N268" s="126"/>
      <c r="O268" s="126"/>
    </row>
    <row r="269" spans="3:15" s="202" customFormat="1" x14ac:dyDescent="0.2">
      <c r="C269" s="211"/>
      <c r="D269" s="126"/>
      <c r="E269" s="222"/>
      <c r="F269" s="126"/>
      <c r="G269" s="126"/>
      <c r="H269" s="126"/>
      <c r="I269" s="126"/>
      <c r="J269" s="126"/>
      <c r="K269" s="222"/>
      <c r="L269" s="222"/>
      <c r="M269" s="222"/>
      <c r="N269" s="126"/>
      <c r="O269" s="126"/>
    </row>
    <row r="270" spans="3:15" s="202" customFormat="1" x14ac:dyDescent="0.2">
      <c r="C270" s="211"/>
      <c r="D270" s="126"/>
      <c r="E270" s="222"/>
      <c r="F270" s="126"/>
      <c r="G270" s="126"/>
      <c r="H270" s="126"/>
      <c r="I270" s="126"/>
      <c r="J270" s="126"/>
      <c r="K270" s="222"/>
      <c r="L270" s="222"/>
      <c r="M270" s="222"/>
      <c r="N270" s="126"/>
      <c r="O270" s="126"/>
    </row>
    <row r="271" spans="3:15" s="202" customFormat="1" x14ac:dyDescent="0.2">
      <c r="C271" s="211"/>
      <c r="D271" s="126"/>
      <c r="E271" s="222"/>
      <c r="F271" s="126"/>
      <c r="G271" s="126"/>
      <c r="H271" s="126"/>
      <c r="I271" s="126"/>
      <c r="J271" s="126"/>
      <c r="K271" s="222"/>
      <c r="L271" s="222"/>
      <c r="M271" s="222"/>
      <c r="N271" s="126"/>
      <c r="O271" s="126"/>
    </row>
    <row r="272" spans="3:15" s="202" customFormat="1" x14ac:dyDescent="0.2">
      <c r="C272" s="211"/>
      <c r="D272" s="126"/>
      <c r="E272" s="222"/>
      <c r="F272" s="126"/>
      <c r="G272" s="126"/>
      <c r="H272" s="126"/>
      <c r="I272" s="126"/>
      <c r="J272" s="126"/>
      <c r="K272" s="222"/>
      <c r="L272" s="222"/>
      <c r="M272" s="222"/>
      <c r="N272" s="126"/>
      <c r="O272" s="126"/>
    </row>
    <row r="273" spans="3:15" s="202" customFormat="1" x14ac:dyDescent="0.2">
      <c r="C273" s="211"/>
      <c r="D273" s="126"/>
      <c r="E273" s="222"/>
      <c r="F273" s="126"/>
      <c r="G273" s="126"/>
      <c r="H273" s="126"/>
      <c r="I273" s="126"/>
      <c r="J273" s="126"/>
      <c r="K273" s="222"/>
      <c r="L273" s="222"/>
      <c r="M273" s="222"/>
      <c r="N273" s="126"/>
      <c r="O273" s="126"/>
    </row>
    <row r="274" spans="3:15" s="202" customFormat="1" x14ac:dyDescent="0.2">
      <c r="C274" s="211"/>
      <c r="D274" s="126"/>
      <c r="E274" s="222"/>
      <c r="F274" s="126"/>
      <c r="G274" s="126"/>
      <c r="H274" s="126"/>
      <c r="I274" s="126"/>
      <c r="J274" s="126"/>
      <c r="K274" s="222"/>
      <c r="L274" s="222"/>
      <c r="M274" s="222"/>
      <c r="N274" s="126"/>
      <c r="O274" s="126"/>
    </row>
    <row r="275" spans="3:15" s="202" customFormat="1" x14ac:dyDescent="0.2">
      <c r="C275" s="211"/>
      <c r="D275" s="126"/>
      <c r="E275" s="222"/>
      <c r="F275" s="126"/>
      <c r="G275" s="126"/>
      <c r="H275" s="126"/>
      <c r="I275" s="126"/>
      <c r="J275" s="126"/>
      <c r="K275" s="222"/>
      <c r="L275" s="222"/>
      <c r="M275" s="222"/>
      <c r="N275" s="126"/>
      <c r="O275" s="126"/>
    </row>
    <row r="276" spans="3:15" s="202" customFormat="1" x14ac:dyDescent="0.2">
      <c r="C276" s="211"/>
      <c r="D276" s="126"/>
      <c r="E276" s="222"/>
      <c r="F276" s="126"/>
      <c r="G276" s="126"/>
      <c r="H276" s="126"/>
      <c r="I276" s="126"/>
      <c r="J276" s="126"/>
      <c r="K276" s="222"/>
      <c r="L276" s="222"/>
      <c r="M276" s="222"/>
      <c r="N276" s="126"/>
      <c r="O276" s="126"/>
    </row>
    <row r="277" spans="3:15" s="202" customFormat="1" x14ac:dyDescent="0.2">
      <c r="C277" s="211"/>
      <c r="D277" s="126"/>
      <c r="E277" s="222"/>
      <c r="F277" s="126"/>
      <c r="G277" s="126"/>
      <c r="H277" s="126"/>
      <c r="I277" s="126"/>
      <c r="J277" s="126"/>
      <c r="K277" s="222"/>
      <c r="L277" s="222"/>
      <c r="M277" s="222"/>
      <c r="N277" s="126"/>
      <c r="O277" s="126"/>
    </row>
    <row r="278" spans="3:15" s="202" customFormat="1" x14ac:dyDescent="0.2">
      <c r="C278" s="211"/>
      <c r="D278" s="126"/>
      <c r="E278" s="222"/>
      <c r="F278" s="126"/>
      <c r="G278" s="126"/>
      <c r="H278" s="126"/>
      <c r="I278" s="126"/>
      <c r="J278" s="126"/>
      <c r="K278" s="222"/>
      <c r="L278" s="222"/>
      <c r="M278" s="222"/>
      <c r="N278" s="126"/>
      <c r="O278" s="126"/>
    </row>
    <row r="279" spans="3:15" s="202" customFormat="1" x14ac:dyDescent="0.2">
      <c r="C279" s="211"/>
      <c r="D279" s="126"/>
      <c r="E279" s="222"/>
      <c r="F279" s="126"/>
      <c r="G279" s="126"/>
      <c r="H279" s="126"/>
      <c r="I279" s="126"/>
      <c r="J279" s="126"/>
      <c r="K279" s="222"/>
      <c r="L279" s="222"/>
      <c r="M279" s="222"/>
      <c r="N279" s="126"/>
      <c r="O279" s="126"/>
    </row>
    <row r="280" spans="3:15" s="202" customFormat="1" x14ac:dyDescent="0.2">
      <c r="C280" s="211"/>
      <c r="D280" s="126"/>
      <c r="E280" s="222"/>
      <c r="F280" s="126"/>
      <c r="G280" s="126"/>
      <c r="H280" s="126"/>
      <c r="I280" s="126"/>
      <c r="J280" s="126"/>
      <c r="K280" s="222"/>
      <c r="L280" s="222"/>
      <c r="M280" s="222"/>
      <c r="N280" s="126"/>
      <c r="O280" s="126"/>
    </row>
    <row r="281" spans="3:15" s="202" customFormat="1" x14ac:dyDescent="0.2">
      <c r="C281" s="211"/>
      <c r="D281" s="126"/>
      <c r="E281" s="222"/>
      <c r="F281" s="126"/>
      <c r="G281" s="126"/>
      <c r="H281" s="126"/>
      <c r="I281" s="126"/>
      <c r="J281" s="126"/>
      <c r="K281" s="222"/>
      <c r="L281" s="222"/>
      <c r="M281" s="222"/>
      <c r="N281" s="126"/>
      <c r="O281" s="126"/>
    </row>
    <row r="282" spans="3:15" s="202" customFormat="1" x14ac:dyDescent="0.2">
      <c r="C282" s="211"/>
      <c r="D282" s="126"/>
      <c r="E282" s="222"/>
      <c r="F282" s="126"/>
      <c r="G282" s="126"/>
      <c r="H282" s="126"/>
      <c r="I282" s="126"/>
      <c r="J282" s="126"/>
      <c r="K282" s="222"/>
      <c r="L282" s="222"/>
      <c r="M282" s="222"/>
      <c r="N282" s="126"/>
      <c r="O282" s="126"/>
    </row>
    <row r="283" spans="3:15" s="202" customFormat="1" x14ac:dyDescent="0.2">
      <c r="C283" s="211"/>
      <c r="D283" s="126"/>
      <c r="E283" s="222"/>
      <c r="F283" s="126"/>
      <c r="G283" s="126"/>
      <c r="H283" s="126"/>
      <c r="I283" s="126"/>
      <c r="J283" s="126"/>
      <c r="K283" s="222"/>
      <c r="L283" s="222"/>
      <c r="M283" s="222"/>
      <c r="N283" s="126"/>
      <c r="O283" s="126"/>
    </row>
    <row r="284" spans="3:15" s="202" customFormat="1" x14ac:dyDescent="0.2">
      <c r="C284" s="211"/>
      <c r="D284" s="126"/>
      <c r="E284" s="222"/>
      <c r="F284" s="126"/>
      <c r="G284" s="126"/>
      <c r="H284" s="126"/>
      <c r="I284" s="126"/>
      <c r="J284" s="126"/>
      <c r="K284" s="222"/>
      <c r="L284" s="222"/>
      <c r="M284" s="222"/>
      <c r="N284" s="126"/>
      <c r="O284" s="126"/>
    </row>
    <row r="285" spans="3:15" s="202" customFormat="1" x14ac:dyDescent="0.2">
      <c r="C285" s="211"/>
      <c r="D285" s="126"/>
      <c r="E285" s="222"/>
      <c r="F285" s="126"/>
      <c r="G285" s="126"/>
      <c r="H285" s="126"/>
      <c r="I285" s="126"/>
      <c r="J285" s="126"/>
      <c r="K285" s="222"/>
      <c r="L285" s="222"/>
      <c r="M285" s="222"/>
      <c r="N285" s="126"/>
      <c r="O285" s="126"/>
    </row>
    <row r="286" spans="3:15" s="202" customFormat="1" x14ac:dyDescent="0.2">
      <c r="C286" s="211"/>
      <c r="D286" s="126"/>
      <c r="E286" s="222"/>
      <c r="F286" s="126"/>
      <c r="G286" s="126"/>
      <c r="H286" s="126"/>
      <c r="I286" s="126"/>
      <c r="J286" s="126"/>
      <c r="K286" s="222"/>
      <c r="L286" s="222"/>
      <c r="M286" s="222"/>
      <c r="N286" s="126"/>
      <c r="O286" s="126"/>
    </row>
    <row r="287" spans="3:15" s="202" customFormat="1" x14ac:dyDescent="0.2">
      <c r="C287" s="211"/>
      <c r="D287" s="126"/>
      <c r="E287" s="222"/>
      <c r="F287" s="126"/>
      <c r="G287" s="126"/>
      <c r="H287" s="126"/>
      <c r="I287" s="126"/>
      <c r="J287" s="126"/>
      <c r="K287" s="222"/>
      <c r="L287" s="222"/>
      <c r="M287" s="222"/>
      <c r="N287" s="126"/>
      <c r="O287" s="126"/>
    </row>
    <row r="288" spans="3:15" s="202" customFormat="1" x14ac:dyDescent="0.2">
      <c r="C288" s="211"/>
      <c r="D288" s="126"/>
      <c r="E288" s="222"/>
      <c r="F288" s="126"/>
      <c r="G288" s="126"/>
      <c r="H288" s="126"/>
      <c r="I288" s="126"/>
      <c r="J288" s="126"/>
      <c r="K288" s="222"/>
      <c r="L288" s="222"/>
      <c r="M288" s="222"/>
      <c r="N288" s="126"/>
      <c r="O288" s="126"/>
    </row>
    <row r="289" spans="3:15" s="202" customFormat="1" x14ac:dyDescent="0.2">
      <c r="C289" s="211"/>
      <c r="D289" s="126"/>
      <c r="E289" s="222"/>
      <c r="F289" s="126"/>
      <c r="G289" s="126"/>
      <c r="H289" s="126"/>
      <c r="I289" s="126"/>
      <c r="J289" s="126"/>
      <c r="K289" s="222"/>
      <c r="L289" s="222"/>
      <c r="M289" s="222"/>
      <c r="N289" s="126"/>
      <c r="O289" s="126"/>
    </row>
    <row r="290" spans="3:15" s="202" customFormat="1" x14ac:dyDescent="0.2">
      <c r="C290" s="211"/>
      <c r="D290" s="126"/>
      <c r="E290" s="222"/>
      <c r="F290" s="126"/>
      <c r="G290" s="126"/>
      <c r="H290" s="126"/>
      <c r="I290" s="126"/>
      <c r="J290" s="126"/>
      <c r="K290" s="222"/>
      <c r="L290" s="222"/>
      <c r="M290" s="222"/>
      <c r="N290" s="126"/>
      <c r="O290" s="126"/>
    </row>
    <row r="291" spans="3:15" s="202" customFormat="1" x14ac:dyDescent="0.2">
      <c r="C291" s="211"/>
      <c r="D291" s="126"/>
      <c r="E291" s="222"/>
      <c r="F291" s="126"/>
      <c r="G291" s="126"/>
      <c r="H291" s="126"/>
      <c r="I291" s="126"/>
      <c r="J291" s="126"/>
      <c r="K291" s="222"/>
      <c r="L291" s="222"/>
      <c r="M291" s="222"/>
      <c r="N291" s="126"/>
      <c r="O291" s="126"/>
    </row>
    <row r="292" spans="3:15" s="202" customFormat="1" x14ac:dyDescent="0.2">
      <c r="C292" s="211"/>
      <c r="D292" s="126"/>
      <c r="E292" s="222"/>
      <c r="F292" s="126"/>
      <c r="G292" s="126"/>
      <c r="H292" s="126"/>
      <c r="I292" s="126"/>
      <c r="J292" s="126"/>
      <c r="K292" s="222"/>
      <c r="L292" s="222"/>
      <c r="M292" s="222"/>
      <c r="N292" s="126"/>
      <c r="O292" s="126"/>
    </row>
    <row r="293" spans="3:15" s="202" customFormat="1" x14ac:dyDescent="0.2">
      <c r="C293" s="211"/>
      <c r="D293" s="126"/>
      <c r="E293" s="222"/>
      <c r="F293" s="126"/>
      <c r="G293" s="126"/>
      <c r="H293" s="126"/>
      <c r="I293" s="126"/>
      <c r="J293" s="126"/>
      <c r="K293" s="222"/>
      <c r="L293" s="222"/>
      <c r="M293" s="222"/>
      <c r="N293" s="126"/>
      <c r="O293" s="126"/>
    </row>
    <row r="294" spans="3:15" s="202" customFormat="1" x14ac:dyDescent="0.2">
      <c r="C294" s="211"/>
      <c r="D294" s="126"/>
      <c r="E294" s="222"/>
      <c r="F294" s="126"/>
      <c r="G294" s="126"/>
      <c r="H294" s="126"/>
      <c r="I294" s="126"/>
      <c r="J294" s="126"/>
      <c r="K294" s="222"/>
      <c r="L294" s="222"/>
      <c r="M294" s="222"/>
      <c r="N294" s="126"/>
      <c r="O294" s="126"/>
    </row>
    <row r="295" spans="3:15" s="202" customFormat="1" x14ac:dyDescent="0.2">
      <c r="C295" s="211"/>
      <c r="D295" s="126"/>
      <c r="E295" s="222"/>
      <c r="F295" s="126"/>
      <c r="G295" s="126"/>
      <c r="H295" s="126"/>
      <c r="I295" s="126"/>
      <c r="J295" s="126"/>
      <c r="K295" s="222"/>
      <c r="L295" s="222"/>
      <c r="M295" s="222"/>
      <c r="N295" s="126"/>
      <c r="O295" s="126"/>
    </row>
    <row r="296" spans="3:15" s="202" customFormat="1" x14ac:dyDescent="0.2">
      <c r="C296" s="211"/>
      <c r="D296" s="126"/>
      <c r="E296" s="222"/>
      <c r="F296" s="126"/>
      <c r="G296" s="126"/>
      <c r="H296" s="126"/>
      <c r="I296" s="126"/>
      <c r="J296" s="126"/>
      <c r="K296" s="222"/>
      <c r="L296" s="222"/>
      <c r="M296" s="222"/>
      <c r="N296" s="126"/>
      <c r="O296" s="126"/>
    </row>
    <row r="297" spans="3:15" s="202" customFormat="1" x14ac:dyDescent="0.2">
      <c r="C297" s="211"/>
      <c r="D297" s="126"/>
      <c r="E297" s="222"/>
      <c r="F297" s="126"/>
      <c r="G297" s="126"/>
      <c r="H297" s="126"/>
      <c r="I297" s="126"/>
      <c r="J297" s="126"/>
      <c r="K297" s="222"/>
      <c r="L297" s="222"/>
      <c r="M297" s="222"/>
      <c r="N297" s="126"/>
      <c r="O297" s="126"/>
    </row>
    <row r="298" spans="3:15" s="202" customFormat="1" x14ac:dyDescent="0.2">
      <c r="C298" s="211"/>
      <c r="D298" s="126"/>
      <c r="E298" s="222"/>
      <c r="F298" s="126"/>
      <c r="G298" s="126"/>
      <c r="H298" s="126"/>
      <c r="I298" s="126"/>
      <c r="J298" s="126"/>
      <c r="K298" s="222"/>
      <c r="L298" s="222"/>
      <c r="M298" s="222"/>
      <c r="N298" s="126"/>
      <c r="O298" s="126"/>
    </row>
    <row r="299" spans="3:15" s="202" customFormat="1" x14ac:dyDescent="0.2">
      <c r="C299" s="211"/>
      <c r="D299" s="126"/>
      <c r="E299" s="222"/>
      <c r="F299" s="126"/>
      <c r="G299" s="126"/>
      <c r="H299" s="126"/>
      <c r="I299" s="126"/>
      <c r="J299" s="126"/>
      <c r="K299" s="222"/>
      <c r="L299" s="222"/>
      <c r="M299" s="222"/>
      <c r="N299" s="126"/>
      <c r="O299" s="126"/>
    </row>
    <row r="300" spans="3:15" s="202" customFormat="1" x14ac:dyDescent="0.2">
      <c r="C300" s="211"/>
      <c r="D300" s="126"/>
      <c r="E300" s="222"/>
      <c r="F300" s="126"/>
      <c r="G300" s="126"/>
      <c r="H300" s="126"/>
      <c r="I300" s="126"/>
      <c r="J300" s="126"/>
      <c r="K300" s="222"/>
      <c r="L300" s="222"/>
      <c r="M300" s="222"/>
      <c r="N300" s="126"/>
      <c r="O300" s="126"/>
    </row>
    <row r="301" spans="3:15" s="202" customFormat="1" x14ac:dyDescent="0.2">
      <c r="C301" s="211"/>
      <c r="D301" s="126"/>
      <c r="E301" s="222"/>
      <c r="F301" s="126"/>
      <c r="G301" s="126"/>
      <c r="H301" s="126"/>
      <c r="I301" s="126"/>
      <c r="J301" s="126"/>
      <c r="K301" s="222"/>
      <c r="L301" s="222"/>
      <c r="M301" s="222"/>
      <c r="N301" s="126"/>
      <c r="O301" s="126"/>
    </row>
    <row r="302" spans="3:15" s="202" customFormat="1" x14ac:dyDescent="0.2">
      <c r="C302" s="211"/>
      <c r="D302" s="126"/>
      <c r="E302" s="222"/>
      <c r="F302" s="126"/>
      <c r="G302" s="126"/>
      <c r="H302" s="126"/>
      <c r="I302" s="126"/>
      <c r="J302" s="126"/>
      <c r="K302" s="222"/>
      <c r="L302" s="222"/>
      <c r="M302" s="222"/>
      <c r="N302" s="126"/>
      <c r="O302" s="126"/>
    </row>
    <row r="303" spans="3:15" s="202" customFormat="1" x14ac:dyDescent="0.2">
      <c r="C303" s="211"/>
      <c r="D303" s="126"/>
      <c r="E303" s="222"/>
      <c r="F303" s="126"/>
      <c r="G303" s="126"/>
      <c r="H303" s="126"/>
      <c r="I303" s="126"/>
      <c r="J303" s="126"/>
      <c r="K303" s="222"/>
      <c r="L303" s="222"/>
      <c r="M303" s="222"/>
      <c r="N303" s="126"/>
      <c r="O303" s="126"/>
    </row>
    <row r="304" spans="3:15" s="202" customFormat="1" x14ac:dyDescent="0.2">
      <c r="C304" s="211"/>
      <c r="D304" s="126"/>
      <c r="E304" s="222"/>
      <c r="F304" s="126"/>
      <c r="G304" s="126"/>
      <c r="H304" s="126"/>
      <c r="I304" s="126"/>
      <c r="J304" s="126"/>
      <c r="K304" s="222"/>
      <c r="L304" s="222"/>
      <c r="M304" s="222"/>
      <c r="N304" s="126"/>
      <c r="O304" s="126"/>
    </row>
    <row r="305" spans="3:15" s="202" customFormat="1" x14ac:dyDescent="0.2">
      <c r="C305" s="211"/>
      <c r="D305" s="126"/>
      <c r="E305" s="222"/>
      <c r="F305" s="126"/>
      <c r="G305" s="126"/>
      <c r="H305" s="126"/>
      <c r="I305" s="126"/>
      <c r="J305" s="126"/>
      <c r="K305" s="222"/>
      <c r="L305" s="222"/>
      <c r="M305" s="222"/>
      <c r="N305" s="126"/>
      <c r="O305" s="126"/>
    </row>
    <row r="306" spans="3:15" s="202" customFormat="1" x14ac:dyDescent="0.2">
      <c r="C306" s="211"/>
      <c r="D306" s="126"/>
      <c r="E306" s="222"/>
      <c r="F306" s="126"/>
      <c r="G306" s="126"/>
      <c r="H306" s="126"/>
      <c r="I306" s="126"/>
      <c r="J306" s="126"/>
      <c r="K306" s="222"/>
      <c r="L306" s="222"/>
      <c r="M306" s="222"/>
      <c r="N306" s="126"/>
      <c r="O306" s="126"/>
    </row>
    <row r="307" spans="3:15" s="202" customFormat="1" x14ac:dyDescent="0.2">
      <c r="C307" s="211"/>
      <c r="D307" s="126"/>
      <c r="E307" s="222"/>
      <c r="F307" s="126"/>
      <c r="G307" s="126"/>
      <c r="H307" s="126"/>
      <c r="I307" s="126"/>
      <c r="J307" s="126"/>
      <c r="K307" s="222"/>
      <c r="L307" s="222"/>
      <c r="M307" s="222"/>
      <c r="N307" s="126"/>
      <c r="O307" s="126"/>
    </row>
    <row r="308" spans="3:15" s="202" customFormat="1" x14ac:dyDescent="0.2">
      <c r="C308" s="211"/>
      <c r="D308" s="126"/>
      <c r="E308" s="222"/>
      <c r="F308" s="126"/>
      <c r="G308" s="126"/>
      <c r="H308" s="126"/>
      <c r="I308" s="126"/>
      <c r="J308" s="126"/>
      <c r="K308" s="222"/>
      <c r="L308" s="222"/>
      <c r="M308" s="222"/>
      <c r="N308" s="126"/>
      <c r="O308" s="126"/>
    </row>
    <row r="309" spans="3:15" s="202" customFormat="1" x14ac:dyDescent="0.2">
      <c r="C309" s="211"/>
      <c r="D309" s="126"/>
      <c r="E309" s="222"/>
      <c r="F309" s="126"/>
      <c r="G309" s="126"/>
      <c r="H309" s="126"/>
      <c r="I309" s="126"/>
      <c r="J309" s="126"/>
      <c r="K309" s="222"/>
      <c r="L309" s="222"/>
      <c r="M309" s="222"/>
      <c r="N309" s="126"/>
      <c r="O309" s="126"/>
    </row>
    <row r="310" spans="3:15" s="202" customFormat="1" x14ac:dyDescent="0.2">
      <c r="C310" s="211"/>
      <c r="D310" s="126"/>
      <c r="E310" s="222"/>
      <c r="F310" s="126"/>
      <c r="G310" s="126"/>
      <c r="H310" s="126"/>
      <c r="I310" s="126"/>
      <c r="J310" s="126"/>
      <c r="K310" s="222"/>
      <c r="L310" s="222"/>
      <c r="M310" s="222"/>
      <c r="N310" s="126"/>
      <c r="O310" s="126"/>
    </row>
    <row r="311" spans="3:15" s="202" customFormat="1" x14ac:dyDescent="0.2">
      <c r="C311" s="211"/>
      <c r="D311" s="126"/>
      <c r="E311" s="222"/>
      <c r="F311" s="126"/>
      <c r="G311" s="126"/>
      <c r="H311" s="126"/>
      <c r="I311" s="126"/>
      <c r="J311" s="126"/>
      <c r="K311" s="222"/>
      <c r="L311" s="222"/>
      <c r="M311" s="222"/>
      <c r="N311" s="126"/>
      <c r="O311" s="126"/>
    </row>
    <row r="312" spans="3:15" s="202" customFormat="1" x14ac:dyDescent="0.2">
      <c r="C312" s="211"/>
      <c r="D312" s="126"/>
      <c r="E312" s="222"/>
      <c r="F312" s="126"/>
      <c r="G312" s="126"/>
      <c r="H312" s="126"/>
      <c r="I312" s="126"/>
      <c r="J312" s="126"/>
      <c r="K312" s="222"/>
      <c r="L312" s="222"/>
      <c r="M312" s="222"/>
      <c r="N312" s="126"/>
      <c r="O312" s="126"/>
    </row>
    <row r="313" spans="3:15" s="202" customFormat="1" x14ac:dyDescent="0.2">
      <c r="C313" s="211"/>
      <c r="D313" s="126"/>
      <c r="E313" s="222"/>
      <c r="F313" s="126"/>
      <c r="G313" s="126"/>
      <c r="H313" s="126"/>
      <c r="I313" s="126"/>
      <c r="J313" s="126"/>
      <c r="K313" s="222"/>
      <c r="L313" s="222"/>
      <c r="M313" s="222"/>
      <c r="N313" s="126"/>
      <c r="O313" s="126"/>
    </row>
    <row r="314" spans="3:15" s="202" customFormat="1" x14ac:dyDescent="0.2">
      <c r="C314" s="211"/>
      <c r="D314" s="126"/>
      <c r="E314" s="222"/>
      <c r="F314" s="126"/>
      <c r="G314" s="126"/>
      <c r="H314" s="126"/>
      <c r="I314" s="126"/>
      <c r="J314" s="126"/>
      <c r="K314" s="222"/>
      <c r="L314" s="222"/>
      <c r="M314" s="222"/>
      <c r="N314" s="126"/>
      <c r="O314" s="126"/>
    </row>
    <row r="315" spans="3:15" s="202" customFormat="1" x14ac:dyDescent="0.2">
      <c r="C315" s="211"/>
      <c r="D315" s="126"/>
      <c r="E315" s="222"/>
      <c r="F315" s="126"/>
      <c r="G315" s="126"/>
      <c r="H315" s="126"/>
      <c r="I315" s="126"/>
      <c r="J315" s="126"/>
      <c r="K315" s="222"/>
      <c r="L315" s="222"/>
      <c r="M315" s="222"/>
      <c r="N315" s="126"/>
      <c r="O315" s="126"/>
    </row>
    <row r="316" spans="3:15" s="202" customFormat="1" x14ac:dyDescent="0.2">
      <c r="C316" s="211"/>
      <c r="D316" s="126"/>
      <c r="E316" s="222"/>
      <c r="F316" s="126"/>
      <c r="G316" s="126"/>
      <c r="H316" s="126"/>
      <c r="I316" s="126"/>
      <c r="J316" s="126"/>
      <c r="K316" s="222"/>
      <c r="L316" s="222"/>
      <c r="M316" s="222"/>
      <c r="N316" s="126"/>
      <c r="O316" s="126"/>
    </row>
    <row r="317" spans="3:15" s="202" customFormat="1" x14ac:dyDescent="0.2">
      <c r="C317" s="211"/>
      <c r="D317" s="126"/>
      <c r="E317" s="222"/>
      <c r="F317" s="126"/>
      <c r="G317" s="126"/>
      <c r="H317" s="126"/>
      <c r="I317" s="126"/>
      <c r="J317" s="126"/>
      <c r="K317" s="222"/>
      <c r="L317" s="222"/>
      <c r="M317" s="222"/>
      <c r="N317" s="126"/>
      <c r="O317" s="126"/>
    </row>
    <row r="318" spans="3:15" s="202" customFormat="1" x14ac:dyDescent="0.2">
      <c r="C318" s="211"/>
      <c r="D318" s="126"/>
      <c r="E318" s="222"/>
      <c r="F318" s="126"/>
      <c r="G318" s="126"/>
      <c r="H318" s="126"/>
      <c r="I318" s="126"/>
      <c r="J318" s="126"/>
      <c r="K318" s="222"/>
      <c r="L318" s="222"/>
      <c r="M318" s="222"/>
      <c r="N318" s="126"/>
      <c r="O318" s="126"/>
    </row>
    <row r="319" spans="3:15" s="202" customFormat="1" x14ac:dyDescent="0.2">
      <c r="C319" s="211"/>
      <c r="D319" s="126"/>
      <c r="E319" s="222"/>
      <c r="F319" s="126"/>
      <c r="G319" s="126"/>
      <c r="H319" s="126"/>
      <c r="I319" s="126"/>
      <c r="J319" s="126"/>
      <c r="K319" s="222"/>
      <c r="L319" s="222"/>
      <c r="M319" s="222"/>
      <c r="N319" s="126"/>
      <c r="O319" s="126"/>
    </row>
    <row r="320" spans="3:15" s="202" customFormat="1" x14ac:dyDescent="0.2">
      <c r="C320" s="211"/>
      <c r="D320" s="126"/>
      <c r="E320" s="222"/>
      <c r="F320" s="126"/>
      <c r="G320" s="126"/>
      <c r="H320" s="126"/>
      <c r="I320" s="126"/>
      <c r="J320" s="126"/>
      <c r="K320" s="222"/>
      <c r="L320" s="222"/>
      <c r="M320" s="222"/>
      <c r="N320" s="126"/>
      <c r="O320" s="126"/>
    </row>
    <row r="321" spans="3:15" s="202" customFormat="1" x14ac:dyDescent="0.2">
      <c r="C321" s="211"/>
      <c r="D321" s="126"/>
      <c r="E321" s="222"/>
      <c r="F321" s="126"/>
      <c r="G321" s="126"/>
      <c r="H321" s="126"/>
      <c r="I321" s="126"/>
      <c r="J321" s="126"/>
      <c r="K321" s="222"/>
      <c r="L321" s="222"/>
      <c r="M321" s="222"/>
      <c r="N321" s="126"/>
      <c r="O321" s="126"/>
    </row>
    <row r="322" spans="3:15" s="202" customFormat="1" x14ac:dyDescent="0.2">
      <c r="C322" s="211"/>
      <c r="D322" s="126"/>
      <c r="E322" s="222"/>
      <c r="F322" s="126"/>
      <c r="G322" s="126"/>
      <c r="H322" s="126"/>
      <c r="I322" s="126"/>
      <c r="J322" s="126"/>
      <c r="K322" s="222"/>
      <c r="L322" s="222"/>
      <c r="M322" s="222"/>
      <c r="N322" s="126"/>
      <c r="O322" s="126"/>
    </row>
    <row r="323" spans="3:15" s="202" customFormat="1" x14ac:dyDescent="0.2">
      <c r="C323" s="211"/>
      <c r="D323" s="126"/>
      <c r="E323" s="222"/>
      <c r="F323" s="126"/>
      <c r="G323" s="126"/>
      <c r="H323" s="126"/>
      <c r="I323" s="126"/>
      <c r="J323" s="126"/>
      <c r="K323" s="222"/>
      <c r="L323" s="222"/>
      <c r="M323" s="222"/>
      <c r="N323" s="126"/>
      <c r="O323" s="126"/>
    </row>
    <row r="324" spans="3:15" s="202" customFormat="1" x14ac:dyDescent="0.2">
      <c r="C324" s="211"/>
      <c r="D324" s="126"/>
      <c r="E324" s="222"/>
      <c r="F324" s="126"/>
      <c r="G324" s="126"/>
      <c r="H324" s="126"/>
      <c r="I324" s="126"/>
      <c r="J324" s="126"/>
      <c r="K324" s="222"/>
      <c r="L324" s="222"/>
      <c r="M324" s="222"/>
      <c r="N324" s="126"/>
      <c r="O324" s="126"/>
    </row>
    <row r="325" spans="3:15" s="202" customFormat="1" x14ac:dyDescent="0.2">
      <c r="C325" s="211"/>
      <c r="D325" s="126"/>
      <c r="E325" s="222"/>
      <c r="F325" s="126"/>
      <c r="G325" s="126"/>
      <c r="H325" s="126"/>
      <c r="I325" s="126"/>
      <c r="J325" s="126"/>
      <c r="K325" s="222"/>
      <c r="L325" s="222"/>
      <c r="M325" s="222"/>
      <c r="N325" s="126"/>
      <c r="O325" s="126"/>
    </row>
    <row r="326" spans="3:15" s="202" customFormat="1" x14ac:dyDescent="0.2">
      <c r="C326" s="211"/>
      <c r="D326" s="126"/>
      <c r="E326" s="222"/>
      <c r="F326" s="126"/>
      <c r="G326" s="126"/>
      <c r="H326" s="126"/>
      <c r="I326" s="126"/>
      <c r="J326" s="126"/>
      <c r="K326" s="222"/>
      <c r="L326" s="222"/>
      <c r="M326" s="222"/>
      <c r="N326" s="126"/>
      <c r="O326" s="126"/>
    </row>
    <row r="327" spans="3:15" s="202" customFormat="1" x14ac:dyDescent="0.2">
      <c r="C327" s="211"/>
      <c r="D327" s="126"/>
      <c r="E327" s="222"/>
      <c r="F327" s="126"/>
      <c r="G327" s="126"/>
      <c r="H327" s="126"/>
      <c r="I327" s="126"/>
      <c r="J327" s="126"/>
      <c r="K327" s="222"/>
      <c r="L327" s="222"/>
      <c r="M327" s="222"/>
      <c r="N327" s="126"/>
      <c r="O327" s="126"/>
    </row>
  </sheetData>
  <mergeCells count="3">
    <mergeCell ref="N9:P9"/>
    <mergeCell ref="A3:B3"/>
    <mergeCell ref="A45:R47"/>
  </mergeCells>
  <phoneticPr fontId="7" type="noConversion"/>
  <pageMargins left="0.41" right="0.12" top="0.7" bottom="1" header="0.5" footer="0.5"/>
  <pageSetup scale="52" orientation="portrait" horizont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40"/>
  <sheetViews>
    <sheetView workbookViewId="0">
      <selection activeCell="A38" sqref="A1:IV65536"/>
    </sheetView>
  </sheetViews>
  <sheetFormatPr baseColWidth="10" defaultColWidth="12.3984375" defaultRowHeight="14" x14ac:dyDescent="0.2"/>
  <cols>
    <col min="1" max="1" width="42.59765625" style="183" customWidth="1"/>
    <col min="2" max="2" width="18.3984375" style="183" customWidth="1"/>
    <col min="3" max="3" width="22" style="183" customWidth="1"/>
    <col min="4" max="4" width="18.3984375" style="183" customWidth="1"/>
    <col min="5" max="5" width="18" style="183" customWidth="1"/>
    <col min="6" max="6" width="17.796875" style="183" customWidth="1"/>
    <col min="7" max="7" width="12.3984375" style="183" customWidth="1"/>
    <col min="8" max="9" width="14.3984375" style="183" bestFit="1" customWidth="1"/>
    <col min="10" max="11" width="13.3984375" style="183" bestFit="1" customWidth="1"/>
    <col min="12" max="12" width="14.19921875" style="183" bestFit="1" customWidth="1"/>
    <col min="13" max="14" width="17.796875" style="183" bestFit="1" customWidth="1"/>
    <col min="15" max="15" width="18.19921875" style="183" bestFit="1" customWidth="1"/>
    <col min="16" max="16384" width="12.3984375" style="183"/>
  </cols>
  <sheetData>
    <row r="1" spans="1:16" x14ac:dyDescent="0.2">
      <c r="A1" s="271" t="s">
        <v>268</v>
      </c>
      <c r="B1" s="271"/>
      <c r="C1" s="182"/>
      <c r="D1" s="182"/>
      <c r="E1" s="182"/>
      <c r="F1" s="182"/>
      <c r="G1" s="182"/>
      <c r="H1" s="182"/>
      <c r="I1" s="182"/>
      <c r="J1" s="182"/>
      <c r="K1" s="182"/>
      <c r="L1" s="182"/>
      <c r="M1" s="182"/>
      <c r="N1" s="182"/>
      <c r="O1" s="182"/>
    </row>
    <row r="2" spans="1:16" x14ac:dyDescent="0.2">
      <c r="A2" s="271" t="s">
        <v>47</v>
      </c>
      <c r="B2" s="271"/>
      <c r="C2" s="182"/>
      <c r="D2" s="182"/>
      <c r="E2" s="182"/>
      <c r="F2" s="182"/>
      <c r="G2" s="182"/>
      <c r="H2" s="182"/>
      <c r="I2" s="182"/>
      <c r="J2" s="182"/>
      <c r="K2" s="182"/>
      <c r="L2" s="182"/>
      <c r="M2" s="182"/>
      <c r="N2" s="182"/>
      <c r="O2" s="182"/>
    </row>
    <row r="3" spans="1:16" x14ac:dyDescent="0.2">
      <c r="A3" s="284" t="s">
        <v>365</v>
      </c>
      <c r="B3" s="284"/>
      <c r="C3" s="182"/>
      <c r="D3" s="182"/>
      <c r="E3" s="182"/>
      <c r="F3" s="182"/>
      <c r="G3" s="182"/>
      <c r="H3" s="182"/>
      <c r="I3" s="182"/>
      <c r="J3" s="182"/>
      <c r="K3" s="182"/>
      <c r="L3" s="182"/>
      <c r="M3" s="182"/>
      <c r="N3" s="182"/>
      <c r="O3" s="182"/>
      <c r="P3" s="185"/>
    </row>
    <row r="4" spans="1:16" x14ac:dyDescent="0.2">
      <c r="P4" s="185"/>
    </row>
    <row r="5" spans="1:16" x14ac:dyDescent="0.2">
      <c r="A5" s="187" t="s">
        <v>0</v>
      </c>
      <c r="B5" s="187"/>
      <c r="C5" s="188"/>
      <c r="D5" s="191"/>
      <c r="E5" s="191"/>
      <c r="F5" s="191"/>
      <c r="G5" s="191"/>
      <c r="H5" s="191"/>
      <c r="P5" s="185"/>
    </row>
    <row r="6" spans="1:16" x14ac:dyDescent="0.2">
      <c r="A6" s="189" t="s">
        <v>123</v>
      </c>
      <c r="B6" s="189"/>
      <c r="C6" s="189"/>
      <c r="P6" s="185"/>
    </row>
    <row r="7" spans="1:16" x14ac:dyDescent="0.2">
      <c r="A7" s="189" t="s">
        <v>125</v>
      </c>
      <c r="B7" s="189"/>
      <c r="C7" s="189"/>
      <c r="P7" s="185"/>
    </row>
    <row r="8" spans="1:16" x14ac:dyDescent="0.2">
      <c r="A8" s="189" t="s">
        <v>124</v>
      </c>
      <c r="B8" s="189"/>
      <c r="C8" s="189"/>
      <c r="P8" s="185"/>
    </row>
    <row r="9" spans="1:16" x14ac:dyDescent="0.2">
      <c r="A9" s="191"/>
      <c r="B9" s="192" t="s">
        <v>1</v>
      </c>
      <c r="C9" s="192"/>
      <c r="D9" s="192"/>
      <c r="E9" s="192"/>
      <c r="F9" s="192"/>
      <c r="G9" s="192"/>
      <c r="H9" s="192"/>
      <c r="I9" s="192"/>
      <c r="J9" s="192"/>
      <c r="K9" s="192"/>
      <c r="L9" s="192"/>
      <c r="M9" s="192"/>
      <c r="N9" s="192"/>
      <c r="O9" s="192"/>
      <c r="P9" s="185"/>
    </row>
    <row r="10" spans="1:16" x14ac:dyDescent="0.2">
      <c r="A10" s="192"/>
      <c r="B10" s="193"/>
      <c r="C10" s="193"/>
      <c r="D10" s="193"/>
      <c r="E10" s="193"/>
      <c r="F10" s="193"/>
      <c r="G10" s="193"/>
      <c r="H10" s="193"/>
      <c r="I10" s="193"/>
      <c r="J10" s="193"/>
      <c r="K10" s="193"/>
      <c r="L10" s="193"/>
      <c r="M10" s="193"/>
      <c r="N10" s="193"/>
      <c r="O10" s="193"/>
      <c r="P10" s="185"/>
    </row>
    <row r="11" spans="1:16" ht="30" x14ac:dyDescent="0.2">
      <c r="A11" s="192" t="s">
        <v>2</v>
      </c>
      <c r="B11" s="195" t="s">
        <v>46</v>
      </c>
      <c r="C11" s="195"/>
      <c r="D11" s="195"/>
      <c r="E11" s="195"/>
      <c r="F11" s="195"/>
      <c r="G11" s="195"/>
      <c r="H11" s="195"/>
      <c r="I11" s="195"/>
      <c r="J11" s="195"/>
      <c r="K11" s="195"/>
      <c r="L11" s="195"/>
      <c r="M11" s="195"/>
      <c r="N11" s="195"/>
      <c r="O11" s="195"/>
      <c r="P11" s="185"/>
    </row>
    <row r="12" spans="1:16" x14ac:dyDescent="0.2">
      <c r="A12" s="196"/>
      <c r="B12" s="285"/>
      <c r="C12" s="197"/>
      <c r="D12" s="197"/>
      <c r="E12" s="197"/>
      <c r="F12" s="197"/>
      <c r="G12" s="197"/>
      <c r="H12" s="197"/>
      <c r="I12" s="197"/>
      <c r="J12" s="197"/>
      <c r="K12" s="197"/>
      <c r="L12" s="197"/>
      <c r="M12" s="197"/>
      <c r="N12" s="197"/>
      <c r="O12" s="197"/>
      <c r="P12" s="185"/>
    </row>
    <row r="13" spans="1:16" x14ac:dyDescent="0.2">
      <c r="A13" s="196"/>
      <c r="B13" s="285"/>
      <c r="C13" s="197"/>
      <c r="D13" s="197"/>
      <c r="E13" s="197"/>
      <c r="F13" s="197"/>
      <c r="G13" s="197"/>
      <c r="H13" s="197"/>
      <c r="I13" s="197"/>
      <c r="J13" s="197"/>
      <c r="K13" s="197"/>
      <c r="L13" s="197"/>
      <c r="M13" s="197"/>
      <c r="N13" s="197"/>
      <c r="O13" s="197"/>
      <c r="P13" s="185"/>
    </row>
    <row r="14" spans="1:16" x14ac:dyDescent="0.2">
      <c r="A14" s="196"/>
      <c r="B14" s="285"/>
      <c r="C14" s="197"/>
      <c r="D14" s="197"/>
      <c r="E14" s="197"/>
      <c r="F14" s="197"/>
      <c r="G14" s="197"/>
      <c r="H14" s="197"/>
      <c r="I14" s="197"/>
      <c r="J14" s="197"/>
      <c r="K14" s="197"/>
      <c r="L14" s="197"/>
      <c r="M14" s="197"/>
      <c r="N14" s="197"/>
      <c r="O14" s="197"/>
      <c r="P14" s="185"/>
    </row>
    <row r="15" spans="1:16" x14ac:dyDescent="0.2">
      <c r="A15" s="196"/>
      <c r="B15" s="285"/>
      <c r="C15" s="197"/>
      <c r="D15" s="197"/>
      <c r="E15" s="197"/>
      <c r="F15" s="197"/>
      <c r="G15" s="197"/>
      <c r="H15" s="197"/>
      <c r="I15" s="197"/>
      <c r="J15" s="197"/>
      <c r="K15" s="197"/>
      <c r="L15" s="197"/>
      <c r="M15" s="197"/>
      <c r="N15" s="197"/>
      <c r="O15" s="197"/>
      <c r="P15" s="185"/>
    </row>
    <row r="16" spans="1:16" x14ac:dyDescent="0.2">
      <c r="A16" s="196"/>
      <c r="B16" s="285"/>
      <c r="C16" s="197"/>
      <c r="D16" s="197"/>
      <c r="E16" s="197"/>
      <c r="F16" s="197"/>
      <c r="G16" s="197"/>
      <c r="H16" s="197"/>
      <c r="I16" s="197"/>
      <c r="J16" s="197"/>
      <c r="K16" s="197"/>
      <c r="L16" s="197"/>
      <c r="M16" s="197"/>
      <c r="N16" s="197"/>
      <c r="O16" s="197"/>
      <c r="P16" s="185"/>
    </row>
    <row r="17" spans="1:17" x14ac:dyDescent="0.2">
      <c r="A17" s="196"/>
      <c r="B17" s="285"/>
      <c r="C17" s="197"/>
      <c r="D17" s="197"/>
      <c r="E17" s="197"/>
      <c r="F17" s="197"/>
      <c r="G17" s="197"/>
      <c r="H17" s="197"/>
      <c r="I17" s="197"/>
      <c r="J17" s="197"/>
      <c r="K17" s="197"/>
      <c r="L17" s="197"/>
      <c r="M17" s="197"/>
      <c r="N17" s="197"/>
      <c r="O17" s="197"/>
      <c r="P17" s="185"/>
    </row>
    <row r="18" spans="1:17" x14ac:dyDescent="0.2">
      <c r="A18" s="196"/>
      <c r="B18" s="285"/>
      <c r="C18" s="197"/>
      <c r="D18" s="197"/>
      <c r="E18" s="197"/>
      <c r="F18" s="197"/>
      <c r="G18" s="197"/>
      <c r="H18" s="197"/>
      <c r="I18" s="197"/>
      <c r="J18" s="197"/>
      <c r="K18" s="197"/>
      <c r="L18" s="197"/>
      <c r="M18" s="197"/>
      <c r="N18" s="197"/>
      <c r="O18" s="197"/>
      <c r="P18" s="185"/>
    </row>
    <row r="19" spans="1:17" x14ac:dyDescent="0.2">
      <c r="A19" s="196"/>
      <c r="B19" s="285"/>
      <c r="C19" s="197"/>
      <c r="D19" s="197"/>
      <c r="E19" s="197"/>
      <c r="F19" s="197"/>
      <c r="G19" s="197"/>
      <c r="H19" s="197"/>
      <c r="I19" s="197"/>
      <c r="J19" s="197"/>
      <c r="K19" s="197"/>
      <c r="L19" s="197"/>
      <c r="M19" s="197"/>
      <c r="N19" s="197"/>
      <c r="O19" s="197"/>
      <c r="P19" s="185"/>
    </row>
    <row r="20" spans="1:17" x14ac:dyDescent="0.2">
      <c r="A20" s="196"/>
      <c r="B20" s="285"/>
      <c r="C20" s="197"/>
      <c r="D20" s="197"/>
      <c r="E20" s="197"/>
      <c r="F20" s="197"/>
      <c r="G20" s="197"/>
      <c r="H20" s="197"/>
      <c r="I20" s="197"/>
      <c r="J20" s="197"/>
      <c r="K20" s="197"/>
      <c r="L20" s="197"/>
      <c r="M20" s="197"/>
      <c r="N20" s="197"/>
      <c r="O20" s="197"/>
      <c r="Q20" s="14"/>
    </row>
    <row r="21" spans="1:17" x14ac:dyDescent="0.2">
      <c r="A21" s="197"/>
      <c r="B21" s="286"/>
      <c r="C21" s="198"/>
      <c r="D21" s="198"/>
      <c r="E21" s="198"/>
      <c r="F21" s="198"/>
      <c r="G21" s="198"/>
      <c r="H21" s="198"/>
      <c r="I21" s="198"/>
      <c r="J21" s="198"/>
      <c r="K21" s="198"/>
      <c r="L21" s="198"/>
      <c r="M21" s="198"/>
      <c r="N21" s="198"/>
      <c r="O21" s="198"/>
      <c r="P21" s="287"/>
    </row>
    <row r="22" spans="1:17" ht="15" thickBot="1" x14ac:dyDescent="0.25">
      <c r="A22" s="199" t="s">
        <v>3</v>
      </c>
      <c r="B22" s="200">
        <f>SUM(B12:B20)</f>
        <v>0</v>
      </c>
      <c r="C22" s="198"/>
      <c r="D22" s="198"/>
      <c r="E22" s="198"/>
      <c r="F22" s="198"/>
      <c r="G22" s="198"/>
      <c r="H22" s="198"/>
      <c r="I22" s="198"/>
      <c r="J22" s="198"/>
      <c r="K22" s="198"/>
      <c r="L22" s="198"/>
      <c r="M22" s="198"/>
      <c r="N22" s="198"/>
      <c r="O22" s="198"/>
      <c r="P22" s="287"/>
    </row>
    <row r="23" spans="1:17" ht="15" thickTop="1" x14ac:dyDescent="0.2">
      <c r="A23" s="197"/>
      <c r="B23" s="197"/>
      <c r="C23" s="198"/>
      <c r="D23" s="198"/>
      <c r="E23" s="198"/>
      <c r="F23" s="198"/>
      <c r="G23" s="198"/>
      <c r="H23" s="198"/>
      <c r="I23" s="287"/>
      <c r="J23" s="287"/>
      <c r="K23" s="287"/>
      <c r="L23" s="287"/>
      <c r="M23" s="287"/>
      <c r="N23" s="287"/>
      <c r="O23" s="287"/>
      <c r="P23" s="287"/>
    </row>
    <row r="24" spans="1:17" x14ac:dyDescent="0.2">
      <c r="A24" s="197"/>
      <c r="B24" s="197"/>
      <c r="C24" s="198"/>
      <c r="D24" s="198"/>
      <c r="E24" s="198"/>
      <c r="F24" s="198"/>
      <c r="G24" s="198"/>
      <c r="H24" s="198"/>
      <c r="I24" s="287"/>
      <c r="J24" s="287"/>
      <c r="K24" s="287"/>
      <c r="L24" s="287"/>
      <c r="M24" s="287"/>
      <c r="N24" s="287"/>
      <c r="O24" s="287"/>
      <c r="P24" s="287"/>
    </row>
    <row r="25" spans="1:17" x14ac:dyDescent="0.2">
      <c r="A25" s="197"/>
      <c r="B25" s="197"/>
      <c r="C25" s="197"/>
      <c r="D25" s="197"/>
      <c r="E25" s="197"/>
      <c r="F25" s="197"/>
      <c r="G25" s="197"/>
      <c r="H25" s="197"/>
    </row>
    <row r="26" spans="1:17" x14ac:dyDescent="0.2">
      <c r="A26" s="197"/>
      <c r="B26" s="197"/>
      <c r="C26" s="197"/>
      <c r="D26" s="197"/>
      <c r="E26" s="197"/>
      <c r="F26" s="197"/>
      <c r="G26" s="197"/>
      <c r="H26" s="197"/>
    </row>
    <row r="27" spans="1:17" x14ac:dyDescent="0.2">
      <c r="A27" s="197"/>
      <c r="B27" s="197"/>
      <c r="C27" s="197"/>
      <c r="D27" s="197"/>
      <c r="E27" s="197"/>
      <c r="F27" s="197"/>
      <c r="G27" s="197"/>
      <c r="H27" s="197"/>
    </row>
    <row r="28" spans="1:17" x14ac:dyDescent="0.2">
      <c r="A28" s="197"/>
      <c r="B28" s="197"/>
      <c r="C28" s="197"/>
      <c r="D28" s="197"/>
      <c r="E28" s="197"/>
      <c r="F28" s="197"/>
      <c r="G28" s="197"/>
      <c r="H28" s="197"/>
    </row>
    <row r="29" spans="1:17" x14ac:dyDescent="0.2">
      <c r="A29" s="197"/>
      <c r="B29" s="197"/>
      <c r="C29" s="197"/>
      <c r="D29" s="197"/>
      <c r="E29" s="197"/>
      <c r="F29" s="197"/>
      <c r="G29" s="197"/>
      <c r="H29" s="197"/>
    </row>
    <row r="30" spans="1:17" x14ac:dyDescent="0.2">
      <c r="A30" s="197"/>
      <c r="B30" s="197"/>
      <c r="C30" s="197"/>
      <c r="D30" s="197"/>
      <c r="E30" s="197"/>
      <c r="F30" s="197"/>
      <c r="G30" s="197"/>
      <c r="H30" s="197"/>
    </row>
    <row r="31" spans="1:17" x14ac:dyDescent="0.2">
      <c r="A31" s="197"/>
      <c r="B31" s="197"/>
      <c r="C31" s="197"/>
      <c r="D31" s="197"/>
      <c r="E31" s="197"/>
      <c r="F31" s="197"/>
      <c r="G31" s="197"/>
      <c r="H31" s="197"/>
    </row>
    <row r="32" spans="1:17" x14ac:dyDescent="0.2">
      <c r="A32" s="197"/>
      <c r="B32" s="197"/>
      <c r="C32" s="197"/>
      <c r="D32" s="197"/>
      <c r="E32" s="197"/>
      <c r="F32" s="197"/>
      <c r="G32" s="197"/>
      <c r="H32" s="197"/>
    </row>
    <row r="33" spans="1:8" x14ac:dyDescent="0.2">
      <c r="A33" s="197"/>
      <c r="B33" s="197"/>
      <c r="C33" s="197"/>
      <c r="D33" s="197"/>
      <c r="E33" s="197"/>
      <c r="F33" s="197"/>
      <c r="G33" s="197"/>
      <c r="H33" s="197"/>
    </row>
    <row r="34" spans="1:8" x14ac:dyDescent="0.2">
      <c r="A34" s="197"/>
      <c r="B34" s="197"/>
      <c r="C34" s="197"/>
      <c r="D34" s="197"/>
      <c r="E34" s="197"/>
      <c r="F34" s="197"/>
      <c r="G34" s="197"/>
      <c r="H34" s="197"/>
    </row>
    <row r="35" spans="1:8" x14ac:dyDescent="0.2">
      <c r="A35" s="197"/>
      <c r="B35" s="197"/>
      <c r="C35" s="197"/>
      <c r="D35" s="197"/>
      <c r="E35" s="197"/>
      <c r="F35" s="197"/>
      <c r="G35" s="197"/>
      <c r="H35" s="197"/>
    </row>
    <row r="38" spans="1:8" x14ac:dyDescent="0.2">
      <c r="A38" s="44" t="s">
        <v>373</v>
      </c>
      <c r="B38" s="44"/>
      <c r="C38" s="44"/>
      <c r="D38" s="44"/>
    </row>
    <row r="39" spans="1:8" x14ac:dyDescent="0.2">
      <c r="A39" s="44"/>
      <c r="B39" s="44"/>
      <c r="C39" s="44"/>
      <c r="D39" s="44"/>
    </row>
    <row r="40" spans="1:8" x14ac:dyDescent="0.2">
      <c r="A40" s="44"/>
      <c r="B40" s="44"/>
      <c r="C40" s="44"/>
      <c r="D40" s="44"/>
    </row>
  </sheetData>
  <mergeCells count="1">
    <mergeCell ref="A38:D40"/>
  </mergeCells>
  <phoneticPr fontId="7" type="noConversion"/>
  <printOptions horizontalCentered="1"/>
  <pageMargins left="0" right="0" top="0.5" bottom="0.5" header="0.5" footer="0.5"/>
  <pageSetup orientation="landscape"/>
  <headerFooter alignWithMargins="0">
    <oddFooter>&amp;L&amp;D, &amp;T,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H36"/>
  <sheetViews>
    <sheetView workbookViewId="0">
      <selection activeCell="A34" sqref="A1:IV65536"/>
    </sheetView>
  </sheetViews>
  <sheetFormatPr baseColWidth="10" defaultColWidth="14.796875" defaultRowHeight="14" x14ac:dyDescent="0.2"/>
  <cols>
    <col min="1" max="1" width="9.3984375" style="14" customWidth="1"/>
    <col min="2" max="2" width="33.3984375" style="14" customWidth="1"/>
    <col min="3" max="16384" width="14.796875" style="14"/>
  </cols>
  <sheetData>
    <row r="1" spans="1:8" x14ac:dyDescent="0.2">
      <c r="A1" s="271" t="s">
        <v>172</v>
      </c>
      <c r="B1" s="271"/>
      <c r="C1" s="271"/>
      <c r="D1" s="271"/>
      <c r="E1" s="271"/>
      <c r="F1" s="271"/>
      <c r="G1" s="271"/>
    </row>
    <row r="2" spans="1:8" x14ac:dyDescent="0.2">
      <c r="A2" s="271" t="s">
        <v>52</v>
      </c>
      <c r="B2" s="271"/>
      <c r="C2" s="271"/>
      <c r="D2" s="271"/>
      <c r="E2" s="271"/>
      <c r="F2" s="271"/>
      <c r="G2" s="271"/>
    </row>
    <row r="3" spans="1:8" x14ac:dyDescent="0.2">
      <c r="A3" s="184">
        <v>41455</v>
      </c>
      <c r="B3" s="184"/>
    </row>
    <row r="6" spans="1:8" x14ac:dyDescent="0.2">
      <c r="B6" s="273"/>
      <c r="C6" s="274" t="s">
        <v>4</v>
      </c>
      <c r="D6" s="274" t="s">
        <v>5</v>
      </c>
      <c r="E6" s="274" t="s">
        <v>6</v>
      </c>
      <c r="F6" s="274" t="s">
        <v>7</v>
      </c>
      <c r="G6" s="274"/>
    </row>
    <row r="7" spans="1:8" x14ac:dyDescent="0.2">
      <c r="B7" s="273"/>
      <c r="C7" s="274" t="s">
        <v>8</v>
      </c>
      <c r="D7" s="274" t="s">
        <v>9</v>
      </c>
      <c r="E7" s="274" t="s">
        <v>10</v>
      </c>
      <c r="F7" s="274" t="s">
        <v>11</v>
      </c>
      <c r="G7" s="274" t="s">
        <v>12</v>
      </c>
    </row>
    <row r="8" spans="1:8" x14ac:dyDescent="0.2">
      <c r="B8" s="275" t="s">
        <v>97</v>
      </c>
      <c r="C8" s="273"/>
      <c r="D8" s="273"/>
      <c r="E8" s="273"/>
      <c r="F8" s="273"/>
      <c r="G8" s="273"/>
    </row>
    <row r="9" spans="1:8" x14ac:dyDescent="0.2">
      <c r="B9" s="273"/>
      <c r="C9" s="276">
        <v>0</v>
      </c>
      <c r="D9" s="276">
        <v>0</v>
      </c>
      <c r="E9" s="277">
        <f>C9-D9</f>
        <v>0</v>
      </c>
      <c r="F9" s="276">
        <v>0</v>
      </c>
      <c r="G9" s="277">
        <f>F9-E9</f>
        <v>0</v>
      </c>
      <c r="H9" s="126"/>
    </row>
    <row r="10" spans="1:8" x14ac:dyDescent="0.2">
      <c r="B10" s="273"/>
      <c r="C10" s="276">
        <v>0</v>
      </c>
      <c r="D10" s="276">
        <v>0</v>
      </c>
      <c r="E10" s="277">
        <f>C10-D10</f>
        <v>0</v>
      </c>
      <c r="F10" s="276">
        <v>0</v>
      </c>
      <c r="G10" s="277">
        <v>0</v>
      </c>
      <c r="H10" s="126"/>
    </row>
    <row r="11" spans="1:8" ht="12.75" customHeight="1" x14ac:dyDescent="0.2">
      <c r="B11" s="273"/>
      <c r="C11" s="276">
        <v>0</v>
      </c>
      <c r="D11" s="276">
        <v>0</v>
      </c>
      <c r="E11" s="277">
        <f>C11-D11</f>
        <v>0</v>
      </c>
      <c r="F11" s="276">
        <v>0</v>
      </c>
      <c r="G11" s="277">
        <v>0</v>
      </c>
      <c r="H11" s="126"/>
    </row>
    <row r="12" spans="1:8" x14ac:dyDescent="0.2">
      <c r="B12" s="273"/>
      <c r="C12" s="277"/>
      <c r="D12" s="277"/>
      <c r="E12" s="277"/>
      <c r="F12" s="277"/>
      <c r="G12" s="277"/>
      <c r="H12" s="126"/>
    </row>
    <row r="13" spans="1:8" ht="15" thickBot="1" x14ac:dyDescent="0.25">
      <c r="C13" s="288">
        <f>SUM(C9:C11)</f>
        <v>0</v>
      </c>
      <c r="D13" s="288">
        <f>SUM(D9:D11)</f>
        <v>0</v>
      </c>
      <c r="E13" s="288">
        <f>SUM(E9:E11)</f>
        <v>0</v>
      </c>
      <c r="F13" s="288">
        <f>SUM(F9:F11)</f>
        <v>0</v>
      </c>
      <c r="G13" s="288">
        <f>SUM(G9:G11)</f>
        <v>0</v>
      </c>
    </row>
    <row r="14" spans="1:8" ht="15" thickTop="1" x14ac:dyDescent="0.2"/>
    <row r="34" spans="1:7" ht="13" customHeight="1" x14ac:dyDescent="0.2">
      <c r="A34" s="44" t="s">
        <v>373</v>
      </c>
      <c r="B34" s="44"/>
      <c r="C34" s="44"/>
      <c r="D34" s="44"/>
      <c r="E34" s="44"/>
      <c r="F34" s="44"/>
      <c r="G34" s="44"/>
    </row>
    <row r="35" spans="1:7" ht="13" customHeight="1" x14ac:dyDescent="0.2">
      <c r="A35" s="44"/>
      <c r="B35" s="44"/>
      <c r="C35" s="44"/>
      <c r="D35" s="44"/>
      <c r="E35" s="44"/>
      <c r="F35" s="44"/>
      <c r="G35" s="44"/>
    </row>
    <row r="36" spans="1:7" ht="13" customHeight="1" x14ac:dyDescent="0.2">
      <c r="A36" s="44"/>
      <c r="B36" s="44"/>
      <c r="C36" s="44"/>
      <c r="D36" s="44"/>
      <c r="E36" s="44"/>
      <c r="F36" s="44"/>
      <c r="G36" s="44"/>
    </row>
  </sheetData>
  <mergeCells count="2">
    <mergeCell ref="A3:B3"/>
    <mergeCell ref="A34:G36"/>
  </mergeCells>
  <phoneticPr fontId="7" type="noConversion"/>
  <pageMargins left="0.75" right="0.75" top="1" bottom="1" header="0.5" footer="0.5"/>
  <pageSetup scale="72" orientation="portrait"/>
  <headerFooter alignWithMargins="0">
    <oddFooter>&amp;L&amp;D, &amp;T,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5"/>
  <sheetViews>
    <sheetView workbookViewId="0">
      <selection activeCell="A53" sqref="A1:IV65536"/>
    </sheetView>
  </sheetViews>
  <sheetFormatPr baseColWidth="10" defaultColWidth="10.59765625" defaultRowHeight="14" x14ac:dyDescent="0.2"/>
  <cols>
    <col min="1" max="1" width="5.796875" style="290" customWidth="1"/>
    <col min="2" max="2" width="38.3984375" style="290" customWidth="1"/>
    <col min="3" max="3" width="16.19921875" style="290" bestFit="1" customWidth="1"/>
    <col min="4" max="5" width="17.19921875" style="290" customWidth="1"/>
    <col min="6" max="6" width="1.796875" style="299" customWidth="1"/>
    <col min="7" max="10" width="17.19921875" style="290" customWidth="1"/>
    <col min="11" max="11" width="3.796875" style="290" customWidth="1"/>
    <col min="12" max="12" width="16" style="290" customWidth="1"/>
    <col min="13" max="13" width="5.796875" style="290" customWidth="1"/>
    <col min="14" max="14" width="18" style="290" customWidth="1"/>
    <col min="15" max="17" width="16" style="290" customWidth="1"/>
    <col min="18" max="18" width="16.59765625" style="290" customWidth="1"/>
    <col min="19" max="22" width="14.3984375" style="290" bestFit="1" customWidth="1"/>
    <col min="23" max="23" width="15.3984375" style="290" bestFit="1" customWidth="1"/>
    <col min="24" max="24" width="14.3984375" style="290" bestFit="1" customWidth="1"/>
    <col min="25" max="16384" width="10.59765625" style="290"/>
  </cols>
  <sheetData>
    <row r="1" spans="1:22" x14ac:dyDescent="0.2">
      <c r="A1" s="289" t="s">
        <v>268</v>
      </c>
      <c r="C1" s="291"/>
      <c r="D1" s="291"/>
      <c r="E1" s="291"/>
      <c r="F1" s="292"/>
      <c r="G1" s="291"/>
      <c r="H1" s="291"/>
      <c r="I1" s="291"/>
      <c r="J1" s="291"/>
      <c r="K1" s="291"/>
      <c r="L1" s="291"/>
      <c r="M1" s="291"/>
    </row>
    <row r="2" spans="1:22" x14ac:dyDescent="0.2">
      <c r="A2" s="289" t="s">
        <v>53</v>
      </c>
      <c r="C2" s="291"/>
      <c r="D2" s="291"/>
      <c r="E2" s="291"/>
      <c r="F2" s="292"/>
      <c r="G2" s="291"/>
      <c r="H2" s="291"/>
      <c r="I2" s="291"/>
      <c r="J2" s="291"/>
      <c r="K2" s="291"/>
      <c r="L2" s="291"/>
      <c r="M2" s="291"/>
    </row>
    <row r="3" spans="1:22" x14ac:dyDescent="0.2">
      <c r="A3" s="293" t="s">
        <v>365</v>
      </c>
      <c r="B3" s="293"/>
      <c r="C3" s="291"/>
      <c r="D3" s="291"/>
      <c r="E3" s="291"/>
      <c r="F3" s="292"/>
      <c r="G3" s="291"/>
      <c r="H3" s="291"/>
      <c r="I3" s="291"/>
      <c r="J3" s="291"/>
      <c r="K3" s="291"/>
      <c r="L3" s="291"/>
      <c r="M3" s="291"/>
    </row>
    <row r="4" spans="1:22" x14ac:dyDescent="0.2">
      <c r="A4" s="294"/>
      <c r="B4" s="294"/>
      <c r="C4" s="291"/>
      <c r="D4" s="291"/>
      <c r="E4" s="291"/>
      <c r="F4" s="292"/>
      <c r="G4" s="291"/>
      <c r="H4" s="291"/>
      <c r="I4" s="291"/>
      <c r="J4" s="291"/>
      <c r="K4" s="291"/>
      <c r="L4" s="291"/>
      <c r="M4" s="291"/>
    </row>
    <row r="5" spans="1:22" x14ac:dyDescent="0.2">
      <c r="A5" s="186" t="s">
        <v>128</v>
      </c>
      <c r="B5" s="295"/>
      <c r="C5" s="296"/>
      <c r="D5" s="296"/>
      <c r="E5" s="296"/>
      <c r="F5" s="297"/>
      <c r="G5" s="296"/>
      <c r="H5" s="296"/>
      <c r="I5" s="296"/>
      <c r="J5" s="296"/>
      <c r="K5" s="291"/>
      <c r="L5" s="291"/>
      <c r="M5" s="291"/>
    </row>
    <row r="6" spans="1:22" x14ac:dyDescent="0.2">
      <c r="F6" s="290"/>
    </row>
    <row r="7" spans="1:22" x14ac:dyDescent="0.2">
      <c r="C7" s="298" t="s">
        <v>111</v>
      </c>
      <c r="G7" s="298" t="s">
        <v>54</v>
      </c>
      <c r="H7" s="298"/>
      <c r="I7" s="298"/>
      <c r="J7" s="298" t="s">
        <v>54</v>
      </c>
      <c r="L7" s="300"/>
      <c r="N7" s="298" t="s">
        <v>116</v>
      </c>
      <c r="O7" s="298"/>
      <c r="P7" s="298"/>
      <c r="Q7" s="298" t="s">
        <v>116</v>
      </c>
    </row>
    <row r="8" spans="1:22" x14ac:dyDescent="0.2">
      <c r="C8" s="298" t="s">
        <v>54</v>
      </c>
      <c r="D8" s="298"/>
      <c r="E8" s="298" t="s">
        <v>55</v>
      </c>
      <c r="F8" s="301"/>
      <c r="G8" s="298" t="s">
        <v>110</v>
      </c>
      <c r="H8" s="302" t="s">
        <v>112</v>
      </c>
      <c r="I8" s="302"/>
      <c r="J8" s="298" t="s">
        <v>115</v>
      </c>
      <c r="L8" s="298" t="s">
        <v>63</v>
      </c>
      <c r="N8" s="298" t="s">
        <v>61</v>
      </c>
      <c r="O8" s="298" t="s">
        <v>61</v>
      </c>
      <c r="P8" s="298" t="s">
        <v>61</v>
      </c>
      <c r="Q8" s="298" t="s">
        <v>61</v>
      </c>
    </row>
    <row r="9" spans="1:22" x14ac:dyDescent="0.2">
      <c r="C9" s="303" t="s">
        <v>367</v>
      </c>
      <c r="D9" s="304" t="s">
        <v>56</v>
      </c>
      <c r="E9" s="304" t="s">
        <v>57</v>
      </c>
      <c r="F9" s="305"/>
      <c r="G9" s="303">
        <v>41455</v>
      </c>
      <c r="H9" s="303" t="s">
        <v>113</v>
      </c>
      <c r="I9" s="303" t="s">
        <v>114</v>
      </c>
      <c r="J9" s="303" t="s">
        <v>367</v>
      </c>
      <c r="L9" s="304" t="s">
        <v>64</v>
      </c>
      <c r="N9" s="303" t="s">
        <v>367</v>
      </c>
      <c r="O9" s="303" t="s">
        <v>117</v>
      </c>
      <c r="P9" s="303" t="s">
        <v>118</v>
      </c>
      <c r="Q9" s="303" t="s">
        <v>367</v>
      </c>
    </row>
    <row r="10" spans="1:22" x14ac:dyDescent="0.2">
      <c r="B10" s="306" t="s">
        <v>76</v>
      </c>
      <c r="R10" s="307"/>
      <c r="S10" s="307"/>
      <c r="T10" s="307"/>
      <c r="U10" s="307"/>
      <c r="V10" s="307"/>
    </row>
    <row r="11" spans="1:22" x14ac:dyDescent="0.2">
      <c r="B11" s="306"/>
      <c r="R11" s="307"/>
      <c r="S11" s="307"/>
      <c r="T11" s="307"/>
      <c r="U11" s="307"/>
      <c r="V11" s="307"/>
    </row>
    <row r="12" spans="1:22" x14ac:dyDescent="0.2">
      <c r="B12" s="308"/>
      <c r="C12" s="309">
        <v>0</v>
      </c>
      <c r="D12" s="223">
        <v>0</v>
      </c>
      <c r="E12" s="223">
        <v>0</v>
      </c>
      <c r="F12" s="269"/>
      <c r="G12" s="126">
        <f t="shared" ref="G12:G17" si="0">SUM(C12:E12)</f>
        <v>0</v>
      </c>
      <c r="H12" s="241">
        <v>0</v>
      </c>
      <c r="I12" s="241">
        <v>0</v>
      </c>
      <c r="J12" s="241">
        <f t="shared" ref="J12:J17" si="1">SUM(G12:I12)</f>
        <v>0</v>
      </c>
      <c r="L12" s="310"/>
      <c r="N12" s="126">
        <v>0</v>
      </c>
      <c r="O12" s="133"/>
      <c r="P12" s="133"/>
      <c r="Q12" s="126">
        <f t="shared" ref="Q12:Q17" si="2">SUM(N12:P12)</f>
        <v>0</v>
      </c>
      <c r="R12" s="126"/>
      <c r="S12" s="126"/>
      <c r="T12" s="307"/>
      <c r="U12" s="307"/>
      <c r="V12" s="307"/>
    </row>
    <row r="13" spans="1:22" x14ac:dyDescent="0.2">
      <c r="B13" s="308"/>
      <c r="C13" s="309">
        <v>0</v>
      </c>
      <c r="D13" s="223">
        <v>0</v>
      </c>
      <c r="E13" s="223">
        <v>0</v>
      </c>
      <c r="F13" s="269"/>
      <c r="G13" s="126">
        <f t="shared" si="0"/>
        <v>0</v>
      </c>
      <c r="H13" s="241">
        <v>0</v>
      </c>
      <c r="I13" s="241">
        <v>0</v>
      </c>
      <c r="J13" s="241">
        <f t="shared" si="1"/>
        <v>0</v>
      </c>
      <c r="L13" s="310"/>
      <c r="N13" s="126">
        <v>0</v>
      </c>
      <c r="O13" s="133"/>
      <c r="P13" s="133"/>
      <c r="Q13" s="126">
        <f t="shared" si="2"/>
        <v>0</v>
      </c>
      <c r="R13" s="126"/>
      <c r="S13" s="126"/>
      <c r="T13" s="307"/>
      <c r="U13" s="307"/>
      <c r="V13" s="307"/>
    </row>
    <row r="14" spans="1:22" x14ac:dyDescent="0.2">
      <c r="B14" s="308"/>
      <c r="C14" s="309">
        <v>0</v>
      </c>
      <c r="D14" s="223">
        <v>0</v>
      </c>
      <c r="E14" s="223">
        <v>0</v>
      </c>
      <c r="F14" s="269"/>
      <c r="G14" s="126">
        <f t="shared" si="0"/>
        <v>0</v>
      </c>
      <c r="H14" s="241">
        <v>0</v>
      </c>
      <c r="I14" s="241">
        <v>0</v>
      </c>
      <c r="J14" s="241">
        <f t="shared" si="1"/>
        <v>0</v>
      </c>
      <c r="L14" s="310"/>
      <c r="N14" s="126">
        <v>0</v>
      </c>
      <c r="O14" s="133"/>
      <c r="P14" s="133"/>
      <c r="Q14" s="126">
        <f t="shared" si="2"/>
        <v>0</v>
      </c>
      <c r="R14" s="126"/>
      <c r="S14" s="126"/>
      <c r="T14" s="307"/>
      <c r="U14" s="307"/>
      <c r="V14" s="307"/>
    </row>
    <row r="15" spans="1:22" x14ac:dyDescent="0.2">
      <c r="B15" s="308"/>
      <c r="C15" s="309">
        <v>0</v>
      </c>
      <c r="D15" s="223">
        <v>0</v>
      </c>
      <c r="E15" s="223">
        <v>0</v>
      </c>
      <c r="F15" s="269"/>
      <c r="G15" s="126">
        <f t="shared" si="0"/>
        <v>0</v>
      </c>
      <c r="H15" s="241">
        <v>0</v>
      </c>
      <c r="I15" s="241">
        <v>0</v>
      </c>
      <c r="J15" s="241">
        <f t="shared" si="1"/>
        <v>0</v>
      </c>
      <c r="L15" s="310"/>
      <c r="N15" s="126">
        <v>0</v>
      </c>
      <c r="O15" s="133"/>
      <c r="P15" s="133"/>
      <c r="Q15" s="126">
        <f t="shared" si="2"/>
        <v>0</v>
      </c>
      <c r="R15" s="126"/>
      <c r="S15" s="126"/>
      <c r="T15" s="307"/>
      <c r="U15" s="307"/>
      <c r="V15" s="307"/>
    </row>
    <row r="16" spans="1:22" x14ac:dyDescent="0.2">
      <c r="B16" s="308"/>
      <c r="C16" s="309">
        <v>0</v>
      </c>
      <c r="D16" s="223">
        <v>0</v>
      </c>
      <c r="E16" s="223">
        <v>0</v>
      </c>
      <c r="F16" s="269"/>
      <c r="G16" s="126">
        <f t="shared" si="0"/>
        <v>0</v>
      </c>
      <c r="H16" s="241">
        <v>0</v>
      </c>
      <c r="I16" s="241">
        <v>0</v>
      </c>
      <c r="J16" s="241">
        <f t="shared" si="1"/>
        <v>0</v>
      </c>
      <c r="L16" s="310"/>
      <c r="N16" s="126">
        <v>0</v>
      </c>
      <c r="O16" s="133"/>
      <c r="P16" s="133"/>
      <c r="Q16" s="126">
        <f t="shared" si="2"/>
        <v>0</v>
      </c>
      <c r="R16" s="126"/>
      <c r="S16" s="126"/>
      <c r="T16" s="307"/>
      <c r="U16" s="307"/>
      <c r="V16" s="307"/>
    </row>
    <row r="17" spans="1:256" x14ac:dyDescent="0.2">
      <c r="B17" s="311"/>
      <c r="C17" s="309">
        <v>0</v>
      </c>
      <c r="D17" s="223">
        <v>0</v>
      </c>
      <c r="E17" s="223">
        <v>0</v>
      </c>
      <c r="F17" s="269"/>
      <c r="G17" s="126">
        <f t="shared" si="0"/>
        <v>0</v>
      </c>
      <c r="H17" s="241">
        <v>0</v>
      </c>
      <c r="I17" s="241">
        <v>0</v>
      </c>
      <c r="J17" s="241">
        <f t="shared" si="1"/>
        <v>0</v>
      </c>
      <c r="L17" s="310"/>
      <c r="N17" s="126">
        <v>0</v>
      </c>
      <c r="O17" s="133"/>
      <c r="P17" s="133"/>
      <c r="Q17" s="126">
        <f t="shared" si="2"/>
        <v>0</v>
      </c>
      <c r="R17" s="126"/>
      <c r="S17" s="126"/>
      <c r="T17" s="307"/>
      <c r="U17" s="307"/>
      <c r="V17" s="307"/>
    </row>
    <row r="18" spans="1:256" x14ac:dyDescent="0.2">
      <c r="B18" s="312"/>
      <c r="C18" s="313">
        <f>SUM(C12:C17)</f>
        <v>0</v>
      </c>
      <c r="D18" s="313">
        <f>SUM(D12:D17)</f>
        <v>0</v>
      </c>
      <c r="E18" s="313">
        <f>SUM(E12:E17)</f>
        <v>0</v>
      </c>
      <c r="F18" s="269"/>
      <c r="G18" s="313">
        <f>SUM(G12:G17)</f>
        <v>0</v>
      </c>
      <c r="H18" s="313">
        <f>SUM(H12:H17)</f>
        <v>0</v>
      </c>
      <c r="I18" s="313">
        <f>SUM(I12:I17)</f>
        <v>0</v>
      </c>
      <c r="J18" s="313">
        <f>SUM(J12:J17)</f>
        <v>0</v>
      </c>
      <c r="L18" s="313">
        <f>SUM(L12:L17)</f>
        <v>0</v>
      </c>
      <c r="N18" s="313">
        <f>SUM(N12:N17)</f>
        <v>0</v>
      </c>
      <c r="O18" s="313">
        <f>SUM(O12:O17)</f>
        <v>0</v>
      </c>
      <c r="P18" s="313">
        <f>SUM(P12:P17)</f>
        <v>0</v>
      </c>
      <c r="Q18" s="313">
        <f>SUM(Q12:Q17)</f>
        <v>0</v>
      </c>
      <c r="R18" s="126"/>
      <c r="S18" s="126"/>
      <c r="T18" s="307"/>
      <c r="U18" s="307"/>
      <c r="V18" s="307"/>
    </row>
    <row r="19" spans="1:256" x14ac:dyDescent="0.2">
      <c r="B19" s="314"/>
      <c r="C19" s="224"/>
      <c r="D19" s="241"/>
      <c r="E19" s="241"/>
      <c r="F19" s="269"/>
      <c r="G19" s="241"/>
      <c r="H19" s="241"/>
      <c r="I19" s="241"/>
      <c r="J19" s="241"/>
      <c r="K19" s="315"/>
      <c r="L19" s="241"/>
      <c r="N19" s="224"/>
      <c r="O19" s="241"/>
      <c r="P19" s="241"/>
      <c r="Q19" s="241"/>
      <c r="R19" s="126"/>
      <c r="S19" s="126"/>
      <c r="T19" s="307"/>
      <c r="U19" s="307"/>
      <c r="V19" s="307"/>
    </row>
    <row r="20" spans="1:256" x14ac:dyDescent="0.2">
      <c r="B20" s="316" t="s">
        <v>159</v>
      </c>
      <c r="C20" s="126">
        <v>0</v>
      </c>
      <c r="D20" s="223">
        <v>0</v>
      </c>
      <c r="E20" s="223">
        <v>0</v>
      </c>
      <c r="F20" s="264"/>
      <c r="G20" s="126">
        <f>SUM(C20:E20)</f>
        <v>0</v>
      </c>
      <c r="H20" s="126">
        <v>0</v>
      </c>
      <c r="I20" s="126">
        <v>0</v>
      </c>
      <c r="J20" s="241">
        <f>SUM(G20:I20)</f>
        <v>0</v>
      </c>
      <c r="K20" s="315"/>
      <c r="L20" s="223"/>
      <c r="N20" s="126">
        <v>0</v>
      </c>
      <c r="O20" s="133"/>
      <c r="P20" s="133"/>
      <c r="Q20" s="126">
        <f>SUM(N20:P20)</f>
        <v>0</v>
      </c>
      <c r="R20" s="126"/>
      <c r="S20" s="126"/>
      <c r="T20" s="307"/>
      <c r="U20" s="307"/>
      <c r="V20" s="307"/>
    </row>
    <row r="21" spans="1:256" x14ac:dyDescent="0.2">
      <c r="B21" s="317"/>
      <c r="C21" s="241"/>
      <c r="D21" s="126"/>
      <c r="E21" s="126"/>
      <c r="F21" s="264"/>
      <c r="G21" s="126"/>
      <c r="H21" s="126"/>
      <c r="I21" s="126"/>
      <c r="J21" s="126"/>
      <c r="K21" s="315"/>
      <c r="L21" s="241"/>
      <c r="N21" s="126"/>
      <c r="O21" s="126"/>
      <c r="P21" s="126"/>
      <c r="Q21" s="126"/>
      <c r="R21" s="126"/>
      <c r="S21" s="126"/>
      <c r="T21" s="307"/>
      <c r="U21" s="307"/>
      <c r="V21" s="307"/>
    </row>
    <row r="22" spans="1:256" ht="15" thickBot="1" x14ac:dyDescent="0.25">
      <c r="B22" s="317" t="s">
        <v>59</v>
      </c>
      <c r="C22" s="159">
        <f>C18+C20</f>
        <v>0</v>
      </c>
      <c r="D22" s="159">
        <f>D18+D20</f>
        <v>0</v>
      </c>
      <c r="E22" s="159">
        <f>E18+E20</f>
        <v>0</v>
      </c>
      <c r="F22" s="269"/>
      <c r="G22" s="159">
        <f>G18+G20</f>
        <v>0</v>
      </c>
      <c r="H22" s="159">
        <f>H18+H20</f>
        <v>0</v>
      </c>
      <c r="I22" s="159">
        <f>I18+I20</f>
        <v>0</v>
      </c>
      <c r="J22" s="159">
        <f>J18+J20</f>
        <v>0</v>
      </c>
      <c r="K22" s="315"/>
      <c r="L22" s="126"/>
      <c r="N22" s="159">
        <f>N18+N20</f>
        <v>0</v>
      </c>
      <c r="O22" s="159">
        <f>O18+O20</f>
        <v>0</v>
      </c>
      <c r="P22" s="159">
        <f>P18+P20</f>
        <v>0</v>
      </c>
      <c r="Q22" s="159">
        <f>Q18+Q20</f>
        <v>0</v>
      </c>
      <c r="R22" s="126"/>
      <c r="S22" s="126"/>
    </row>
    <row r="23" spans="1:256" ht="15" thickTop="1" x14ac:dyDescent="0.2">
      <c r="B23" s="317"/>
      <c r="C23" s="126"/>
      <c r="D23" s="243"/>
      <c r="E23" s="126"/>
      <c r="F23" s="269"/>
      <c r="G23" s="126"/>
      <c r="H23" s="126"/>
      <c r="I23" s="126"/>
      <c r="J23" s="126"/>
      <c r="K23" s="126"/>
      <c r="L23" s="126"/>
      <c r="M23" s="307"/>
      <c r="N23" s="307"/>
      <c r="O23" s="307"/>
      <c r="P23" s="307"/>
    </row>
    <row r="24" spans="1:256" x14ac:dyDescent="0.2">
      <c r="A24" s="318"/>
      <c r="B24" s="319" t="s">
        <v>146</v>
      </c>
      <c r="C24" s="318"/>
      <c r="D24" s="318"/>
      <c r="E24" s="318"/>
      <c r="F24" s="318"/>
      <c r="G24" s="318"/>
      <c r="H24" s="318"/>
      <c r="I24" s="318"/>
      <c r="J24" s="318"/>
      <c r="K24" s="318"/>
      <c r="L24" s="307"/>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c r="CA24" s="318"/>
      <c r="CB24" s="318"/>
      <c r="CC24" s="318"/>
      <c r="CD24" s="318"/>
      <c r="CE24" s="318"/>
      <c r="CF24" s="318"/>
      <c r="CG24" s="318"/>
      <c r="CH24" s="318"/>
      <c r="CI24" s="318"/>
      <c r="CJ24" s="318"/>
      <c r="CK24" s="318"/>
      <c r="CL24" s="318"/>
      <c r="CM24" s="318"/>
      <c r="CN24" s="318"/>
      <c r="CO24" s="318"/>
      <c r="CP24" s="318"/>
      <c r="CQ24" s="318"/>
      <c r="CR24" s="318"/>
      <c r="CS24" s="318"/>
      <c r="CT24" s="318"/>
      <c r="CU24" s="318"/>
      <c r="CV24" s="318"/>
      <c r="CW24" s="318"/>
      <c r="CX24" s="318"/>
      <c r="CY24" s="318"/>
      <c r="CZ24" s="318"/>
      <c r="DA24" s="318"/>
      <c r="DB24" s="318"/>
      <c r="DC24" s="318"/>
      <c r="DD24" s="318"/>
      <c r="DE24" s="318"/>
      <c r="DF24" s="318"/>
      <c r="DG24" s="318"/>
      <c r="DH24" s="318"/>
      <c r="DI24" s="318"/>
      <c r="DJ24" s="318"/>
      <c r="DK24" s="318"/>
      <c r="DL24" s="318"/>
      <c r="DM24" s="318"/>
      <c r="DN24" s="318"/>
      <c r="DO24" s="318"/>
      <c r="DP24" s="318"/>
      <c r="DQ24" s="318"/>
      <c r="DR24" s="318"/>
      <c r="DS24" s="318"/>
      <c r="DT24" s="318"/>
      <c r="DU24" s="318"/>
      <c r="DV24" s="318"/>
      <c r="DW24" s="318"/>
      <c r="DX24" s="318"/>
      <c r="DY24" s="318"/>
      <c r="DZ24" s="318"/>
      <c r="EA24" s="318"/>
      <c r="EB24" s="318"/>
      <c r="EC24" s="318"/>
      <c r="ED24" s="318"/>
      <c r="EE24" s="318"/>
      <c r="EF24" s="318"/>
      <c r="EG24" s="318"/>
      <c r="EH24" s="318"/>
      <c r="EI24" s="318"/>
      <c r="EJ24" s="318"/>
      <c r="EK24" s="318"/>
      <c r="EL24" s="318"/>
      <c r="EM24" s="318"/>
      <c r="EN24" s="318"/>
      <c r="EO24" s="318"/>
      <c r="EP24" s="318"/>
      <c r="EQ24" s="318"/>
      <c r="ER24" s="318"/>
      <c r="ES24" s="318"/>
      <c r="ET24" s="318"/>
      <c r="EU24" s="318"/>
      <c r="EV24" s="318"/>
      <c r="EW24" s="318"/>
      <c r="EX24" s="318"/>
      <c r="EY24" s="318"/>
      <c r="EZ24" s="318"/>
      <c r="FA24" s="318"/>
      <c r="FB24" s="318"/>
      <c r="FC24" s="318"/>
      <c r="FD24" s="318"/>
      <c r="FE24" s="318"/>
      <c r="FF24" s="318"/>
      <c r="FG24" s="318"/>
      <c r="FH24" s="318"/>
      <c r="FI24" s="318"/>
      <c r="FJ24" s="318"/>
      <c r="FK24" s="318"/>
      <c r="FL24" s="318"/>
      <c r="FM24" s="318"/>
      <c r="FN24" s="318"/>
      <c r="FO24" s="318"/>
      <c r="FP24" s="318"/>
      <c r="FQ24" s="318"/>
      <c r="FR24" s="318"/>
      <c r="FS24" s="318"/>
      <c r="FT24" s="318"/>
      <c r="FU24" s="318"/>
      <c r="FV24" s="318"/>
      <c r="FW24" s="318"/>
      <c r="FX24" s="318"/>
      <c r="FY24" s="318"/>
      <c r="FZ24" s="318"/>
      <c r="GA24" s="318"/>
      <c r="GB24" s="318"/>
      <c r="GC24" s="318"/>
      <c r="GD24" s="318"/>
      <c r="GE24" s="318"/>
      <c r="GF24" s="318"/>
      <c r="GG24" s="318"/>
      <c r="GH24" s="318"/>
      <c r="GI24" s="318"/>
      <c r="GJ24" s="318"/>
      <c r="GK24" s="318"/>
      <c r="GL24" s="318"/>
      <c r="GM24" s="318"/>
      <c r="GN24" s="318"/>
      <c r="GO24" s="318"/>
      <c r="GP24" s="318"/>
      <c r="GQ24" s="318"/>
      <c r="GR24" s="318"/>
      <c r="GS24" s="318"/>
      <c r="GT24" s="318"/>
      <c r="GU24" s="318"/>
      <c r="GV24" s="318"/>
      <c r="GW24" s="318"/>
      <c r="GX24" s="318"/>
      <c r="GY24" s="318"/>
      <c r="GZ24" s="318"/>
      <c r="HA24" s="318"/>
      <c r="HB24" s="318"/>
      <c r="HC24" s="318"/>
      <c r="HD24" s="318"/>
      <c r="HE24" s="318"/>
      <c r="HF24" s="318"/>
      <c r="HG24" s="318"/>
      <c r="HH24" s="318"/>
      <c r="HI24" s="318"/>
      <c r="HJ24" s="318"/>
      <c r="HK24" s="318"/>
      <c r="HL24" s="318"/>
      <c r="HM24" s="318"/>
      <c r="HN24" s="318"/>
      <c r="HO24" s="318"/>
      <c r="HP24" s="318"/>
      <c r="HQ24" s="318"/>
      <c r="HR24" s="318"/>
      <c r="HS24" s="318"/>
      <c r="HT24" s="318"/>
      <c r="HU24" s="318"/>
      <c r="HV24" s="318"/>
      <c r="HW24" s="318"/>
      <c r="HX24" s="318"/>
      <c r="HY24" s="318"/>
      <c r="HZ24" s="318"/>
      <c r="IA24" s="318"/>
      <c r="IB24" s="318"/>
      <c r="IC24" s="318"/>
      <c r="ID24" s="318"/>
      <c r="IE24" s="318"/>
      <c r="IF24" s="318"/>
      <c r="IG24" s="318"/>
      <c r="IH24" s="318"/>
      <c r="II24" s="318"/>
      <c r="IJ24" s="318"/>
      <c r="IK24" s="318"/>
      <c r="IL24" s="318"/>
      <c r="IM24" s="318"/>
      <c r="IN24" s="318"/>
      <c r="IO24" s="318"/>
      <c r="IP24" s="318"/>
      <c r="IQ24" s="318"/>
      <c r="IR24" s="318"/>
      <c r="IS24" s="318"/>
      <c r="IT24" s="318"/>
      <c r="IU24" s="318"/>
      <c r="IV24" s="318"/>
    </row>
    <row r="25" spans="1:256" x14ac:dyDescent="0.2">
      <c r="A25" s="320"/>
      <c r="B25" s="308"/>
      <c r="C25" s="321">
        <v>0</v>
      </c>
      <c r="D25" s="223">
        <v>0</v>
      </c>
      <c r="E25" s="223">
        <v>0</v>
      </c>
      <c r="F25" s="264"/>
      <c r="G25" s="126">
        <f>SUM(C25:E25)</f>
        <v>0</v>
      </c>
      <c r="H25" s="126">
        <v>0</v>
      </c>
      <c r="I25" s="126">
        <v>0</v>
      </c>
      <c r="J25" s="126">
        <f>SUM(G25:I25)</f>
        <v>0</v>
      </c>
      <c r="K25" s="315"/>
      <c r="L25" s="307"/>
      <c r="M25" s="307"/>
      <c r="N25" s="307"/>
      <c r="O25" s="307"/>
      <c r="P25" s="307"/>
    </row>
    <row r="26" spans="1:256" x14ac:dyDescent="0.2">
      <c r="A26" s="322"/>
      <c r="B26" s="308"/>
      <c r="C26" s="309">
        <v>0</v>
      </c>
      <c r="D26" s="223">
        <v>0</v>
      </c>
      <c r="E26" s="223">
        <v>0</v>
      </c>
      <c r="F26" s="264"/>
      <c r="G26" s="126">
        <f t="shared" ref="G26:G34" si="3">SUM(C26:E26)</f>
        <v>0</v>
      </c>
      <c r="H26" s="126">
        <v>0</v>
      </c>
      <c r="I26" s="126">
        <v>0</v>
      </c>
      <c r="J26" s="126">
        <f t="shared" ref="J26:J34" si="4">SUM(G26:I26)</f>
        <v>0</v>
      </c>
      <c r="K26" s="315"/>
      <c r="L26" s="307"/>
      <c r="M26" s="307"/>
      <c r="N26" s="307"/>
      <c r="O26" s="307"/>
      <c r="P26" s="307"/>
    </row>
    <row r="27" spans="1:256" x14ac:dyDescent="0.2">
      <c r="A27" s="322"/>
      <c r="B27" s="308"/>
      <c r="C27" s="309">
        <v>0</v>
      </c>
      <c r="D27" s="223"/>
      <c r="E27" s="223"/>
      <c r="F27" s="264"/>
      <c r="G27" s="126">
        <f t="shared" si="3"/>
        <v>0</v>
      </c>
      <c r="H27" s="126"/>
      <c r="I27" s="126"/>
      <c r="J27" s="126">
        <f t="shared" si="4"/>
        <v>0</v>
      </c>
      <c r="K27" s="315"/>
      <c r="L27" s="307"/>
      <c r="M27" s="307"/>
      <c r="N27" s="307"/>
      <c r="O27" s="307"/>
      <c r="P27" s="307"/>
    </row>
    <row r="28" spans="1:256" x14ac:dyDescent="0.2">
      <c r="A28" s="323"/>
      <c r="B28" s="308"/>
      <c r="C28" s="309">
        <v>0</v>
      </c>
      <c r="D28" s="223">
        <v>0</v>
      </c>
      <c r="E28" s="223">
        <v>0</v>
      </c>
      <c r="F28" s="264"/>
      <c r="G28" s="126">
        <f t="shared" si="3"/>
        <v>0</v>
      </c>
      <c r="H28" s="126">
        <v>0</v>
      </c>
      <c r="I28" s="126">
        <v>0</v>
      </c>
      <c r="J28" s="126">
        <f t="shared" si="4"/>
        <v>0</v>
      </c>
      <c r="K28" s="315"/>
      <c r="L28" s="307"/>
      <c r="M28" s="307"/>
      <c r="N28" s="307"/>
      <c r="O28" s="307"/>
      <c r="P28" s="307"/>
    </row>
    <row r="29" spans="1:256" x14ac:dyDescent="0.2">
      <c r="A29" s="322"/>
      <c r="B29" s="308"/>
      <c r="C29" s="309">
        <v>0</v>
      </c>
      <c r="D29" s="223">
        <v>0</v>
      </c>
      <c r="E29" s="223">
        <v>0</v>
      </c>
      <c r="F29" s="264"/>
      <c r="G29" s="126">
        <f t="shared" si="3"/>
        <v>0</v>
      </c>
      <c r="H29" s="126">
        <v>0</v>
      </c>
      <c r="I29" s="126">
        <v>0</v>
      </c>
      <c r="J29" s="126">
        <f t="shared" si="4"/>
        <v>0</v>
      </c>
      <c r="K29" s="315"/>
      <c r="L29" s="307"/>
      <c r="M29" s="307"/>
      <c r="N29" s="307"/>
      <c r="O29" s="307"/>
      <c r="P29" s="307"/>
    </row>
    <row r="30" spans="1:256" x14ac:dyDescent="0.2">
      <c r="A30" s="322"/>
      <c r="B30" s="308"/>
      <c r="C30" s="309">
        <v>0</v>
      </c>
      <c r="D30" s="223">
        <v>0</v>
      </c>
      <c r="E30" s="223">
        <v>0</v>
      </c>
      <c r="F30" s="264"/>
      <c r="G30" s="126">
        <f t="shared" si="3"/>
        <v>0</v>
      </c>
      <c r="H30" s="126">
        <v>0</v>
      </c>
      <c r="I30" s="126">
        <v>0</v>
      </c>
      <c r="J30" s="126">
        <f t="shared" si="4"/>
        <v>0</v>
      </c>
      <c r="K30" s="315"/>
      <c r="L30" s="307"/>
      <c r="M30" s="307"/>
      <c r="N30" s="307"/>
      <c r="O30" s="307"/>
      <c r="P30" s="307"/>
    </row>
    <row r="31" spans="1:256" x14ac:dyDescent="0.2">
      <c r="A31" s="300"/>
      <c r="B31" s="308"/>
      <c r="C31" s="309">
        <v>0</v>
      </c>
      <c r="D31" s="223">
        <v>0</v>
      </c>
      <c r="E31" s="223">
        <v>0</v>
      </c>
      <c r="F31" s="264"/>
      <c r="G31" s="126">
        <f t="shared" si="3"/>
        <v>0</v>
      </c>
      <c r="H31" s="126">
        <v>0</v>
      </c>
      <c r="I31" s="126">
        <v>0</v>
      </c>
      <c r="J31" s="126">
        <f t="shared" si="4"/>
        <v>0</v>
      </c>
      <c r="K31" s="315"/>
      <c r="L31" s="307"/>
      <c r="M31" s="307"/>
      <c r="N31" s="307"/>
      <c r="O31" s="307"/>
      <c r="P31" s="307"/>
    </row>
    <row r="32" spans="1:256" x14ac:dyDescent="0.2">
      <c r="A32" s="300"/>
      <c r="B32" s="308"/>
      <c r="C32" s="309">
        <v>0</v>
      </c>
      <c r="D32" s="223">
        <v>0</v>
      </c>
      <c r="E32" s="223">
        <v>0</v>
      </c>
      <c r="F32" s="264"/>
      <c r="G32" s="126">
        <f t="shared" si="3"/>
        <v>0</v>
      </c>
      <c r="H32" s="126"/>
      <c r="I32" s="126"/>
      <c r="J32" s="126">
        <f t="shared" si="4"/>
        <v>0</v>
      </c>
      <c r="K32" s="315"/>
      <c r="L32" s="307"/>
      <c r="M32" s="307"/>
      <c r="N32" s="307"/>
      <c r="O32" s="307"/>
      <c r="P32" s="307"/>
    </row>
    <row r="33" spans="1:16" x14ac:dyDescent="0.2">
      <c r="A33" s="300"/>
      <c r="B33" s="308"/>
      <c r="C33" s="309">
        <v>0</v>
      </c>
      <c r="D33" s="223">
        <v>0</v>
      </c>
      <c r="E33" s="223">
        <v>0</v>
      </c>
      <c r="F33" s="264"/>
      <c r="G33" s="126">
        <f t="shared" si="3"/>
        <v>0</v>
      </c>
      <c r="H33" s="126">
        <v>0</v>
      </c>
      <c r="I33" s="126">
        <v>0</v>
      </c>
      <c r="J33" s="126">
        <f t="shared" si="4"/>
        <v>0</v>
      </c>
      <c r="K33" s="315"/>
      <c r="L33" s="307"/>
      <c r="M33" s="307"/>
      <c r="N33" s="307"/>
      <c r="O33" s="307"/>
      <c r="P33" s="307"/>
    </row>
    <row r="34" spans="1:16" x14ac:dyDescent="0.2">
      <c r="B34" s="308"/>
      <c r="C34" s="309">
        <v>0</v>
      </c>
      <c r="D34" s="223">
        <v>0</v>
      </c>
      <c r="E34" s="223">
        <v>0</v>
      </c>
      <c r="F34" s="264"/>
      <c r="G34" s="126">
        <f t="shared" si="3"/>
        <v>0</v>
      </c>
      <c r="H34" s="126">
        <v>0</v>
      </c>
      <c r="I34" s="126">
        <v>0</v>
      </c>
      <c r="J34" s="126">
        <f t="shared" si="4"/>
        <v>0</v>
      </c>
      <c r="K34" s="315"/>
      <c r="L34" s="307"/>
      <c r="M34" s="307"/>
      <c r="N34" s="307"/>
      <c r="O34" s="307"/>
      <c r="P34" s="307"/>
    </row>
    <row r="35" spans="1:16" ht="15" thickBot="1" x14ac:dyDescent="0.25">
      <c r="B35" s="324"/>
      <c r="C35" s="325">
        <f>SUM(C25:C34)</f>
        <v>0</v>
      </c>
      <c r="D35" s="325">
        <v>0</v>
      </c>
      <c r="E35" s="325">
        <f>SUM(E25:E34)</f>
        <v>0</v>
      </c>
      <c r="F35" s="269"/>
      <c r="G35" s="325">
        <f>SUM(G25:G34)</f>
        <v>0</v>
      </c>
      <c r="H35" s="325">
        <v>0</v>
      </c>
      <c r="I35" s="325">
        <v>0</v>
      </c>
      <c r="J35" s="325">
        <f>SUM(J25:J34)</f>
        <v>0</v>
      </c>
      <c r="K35" s="126"/>
      <c r="L35" s="307"/>
      <c r="M35" s="307"/>
      <c r="N35" s="307"/>
      <c r="O35" s="307"/>
      <c r="P35" s="307"/>
    </row>
    <row r="36" spans="1:16" ht="15" thickTop="1" x14ac:dyDescent="0.2">
      <c r="B36" s="324"/>
      <c r="C36" s="326"/>
      <c r="D36" s="126"/>
      <c r="E36" s="126"/>
      <c r="F36" s="269"/>
      <c r="G36" s="241"/>
      <c r="H36" s="241"/>
      <c r="I36" s="241"/>
      <c r="J36" s="241"/>
      <c r="K36" s="126"/>
      <c r="L36" s="307"/>
      <c r="M36" s="307"/>
      <c r="N36" s="307"/>
      <c r="O36" s="307"/>
      <c r="P36" s="307"/>
    </row>
    <row r="37" spans="1:16" x14ac:dyDescent="0.2">
      <c r="A37" s="317"/>
      <c r="B37" s="324"/>
      <c r="C37" s="309"/>
      <c r="D37" s="221"/>
      <c r="E37" s="221"/>
      <c r="F37" s="327"/>
      <c r="G37" s="224"/>
      <c r="H37" s="224"/>
      <c r="I37" s="224"/>
      <c r="J37" s="224"/>
      <c r="K37" s="221"/>
      <c r="L37" s="307"/>
      <c r="M37" s="307"/>
      <c r="N37" s="307"/>
      <c r="O37" s="307"/>
      <c r="P37" s="307"/>
    </row>
    <row r="38" spans="1:16" x14ac:dyDescent="0.2">
      <c r="A38" s="317"/>
      <c r="B38" s="319" t="s">
        <v>235</v>
      </c>
      <c r="C38" s="321"/>
      <c r="D38" s="221"/>
      <c r="E38" s="221"/>
      <c r="F38" s="327"/>
      <c r="G38" s="224"/>
      <c r="H38" s="224"/>
      <c r="I38" s="224"/>
      <c r="J38" s="224"/>
      <c r="K38" s="221"/>
      <c r="L38" s="307"/>
      <c r="M38" s="307"/>
      <c r="N38" s="307"/>
      <c r="O38" s="307"/>
      <c r="P38" s="307"/>
    </row>
    <row r="39" spans="1:16" x14ac:dyDescent="0.2">
      <c r="A39" s="317"/>
      <c r="B39" s="308"/>
      <c r="C39" s="309">
        <v>0</v>
      </c>
      <c r="D39" s="223">
        <v>0</v>
      </c>
      <c r="E39" s="223">
        <v>0</v>
      </c>
      <c r="F39" s="264"/>
      <c r="G39" s="126">
        <f t="shared" ref="G39:G44" si="5">SUM(C39:F39)</f>
        <v>0</v>
      </c>
      <c r="H39" s="126">
        <v>0</v>
      </c>
      <c r="I39" s="126">
        <v>0</v>
      </c>
      <c r="J39" s="126">
        <f t="shared" ref="J39:J44" si="6">SUM(G39:I39)</f>
        <v>0</v>
      </c>
      <c r="K39" s="315"/>
      <c r="L39" s="307"/>
      <c r="M39" s="307"/>
      <c r="N39" s="307"/>
      <c r="O39" s="307"/>
      <c r="P39" s="307"/>
    </row>
    <row r="40" spans="1:16" x14ac:dyDescent="0.2">
      <c r="A40" s="317"/>
      <c r="B40" s="308"/>
      <c r="C40" s="309">
        <v>0</v>
      </c>
      <c r="D40" s="223">
        <v>0</v>
      </c>
      <c r="E40" s="223">
        <v>0</v>
      </c>
      <c r="F40" s="264"/>
      <c r="G40" s="126">
        <f t="shared" si="5"/>
        <v>0</v>
      </c>
      <c r="H40" s="126">
        <v>0</v>
      </c>
      <c r="I40" s="126">
        <v>0</v>
      </c>
      <c r="J40" s="126">
        <f t="shared" si="6"/>
        <v>0</v>
      </c>
      <c r="K40" s="315"/>
      <c r="L40" s="307"/>
      <c r="M40" s="307"/>
      <c r="N40" s="307"/>
      <c r="O40" s="307"/>
      <c r="P40" s="307"/>
    </row>
    <row r="41" spans="1:16" x14ac:dyDescent="0.2">
      <c r="A41" s="317"/>
      <c r="B41" s="308"/>
      <c r="C41" s="309">
        <v>0</v>
      </c>
      <c r="D41" s="223"/>
      <c r="E41" s="223">
        <v>0</v>
      </c>
      <c r="F41" s="264"/>
      <c r="G41" s="126">
        <f t="shared" si="5"/>
        <v>0</v>
      </c>
      <c r="H41" s="126"/>
      <c r="I41" s="126"/>
      <c r="J41" s="126">
        <f t="shared" si="6"/>
        <v>0</v>
      </c>
      <c r="K41" s="315"/>
      <c r="L41" s="307"/>
      <c r="M41" s="307"/>
      <c r="N41" s="307"/>
      <c r="O41" s="307"/>
      <c r="P41" s="307"/>
    </row>
    <row r="42" spans="1:16" x14ac:dyDescent="0.2">
      <c r="A42" s="317"/>
      <c r="B42" s="308"/>
      <c r="C42" s="309">
        <v>0</v>
      </c>
      <c r="D42" s="223">
        <v>0</v>
      </c>
      <c r="E42" s="223">
        <v>0</v>
      </c>
      <c r="F42" s="264"/>
      <c r="G42" s="126">
        <f t="shared" si="5"/>
        <v>0</v>
      </c>
      <c r="H42" s="126">
        <v>0</v>
      </c>
      <c r="I42" s="126">
        <v>0</v>
      </c>
      <c r="J42" s="126">
        <f t="shared" si="6"/>
        <v>0</v>
      </c>
      <c r="K42" s="315"/>
      <c r="L42" s="307"/>
      <c r="M42" s="307"/>
      <c r="N42" s="307"/>
      <c r="O42" s="307"/>
      <c r="P42" s="307"/>
    </row>
    <row r="43" spans="1:16" x14ac:dyDescent="0.2">
      <c r="A43" s="317"/>
      <c r="B43" s="308"/>
      <c r="C43" s="309">
        <v>0</v>
      </c>
      <c r="D43" s="223">
        <v>0</v>
      </c>
      <c r="E43" s="223">
        <v>0</v>
      </c>
      <c r="F43" s="264"/>
      <c r="G43" s="126">
        <f t="shared" si="5"/>
        <v>0</v>
      </c>
      <c r="H43" s="126">
        <v>0</v>
      </c>
      <c r="I43" s="126">
        <v>0</v>
      </c>
      <c r="J43" s="126">
        <f t="shared" si="6"/>
        <v>0</v>
      </c>
      <c r="K43" s="315"/>
      <c r="L43" s="307"/>
      <c r="M43" s="307"/>
      <c r="N43" s="307"/>
      <c r="O43" s="307"/>
      <c r="P43" s="307"/>
    </row>
    <row r="44" spans="1:16" x14ac:dyDescent="0.2">
      <c r="B44" s="308"/>
      <c r="C44" s="321">
        <v>0</v>
      </c>
      <c r="D44" s="223">
        <v>0</v>
      </c>
      <c r="E44" s="328">
        <v>0</v>
      </c>
      <c r="F44" s="264"/>
      <c r="G44" s="126">
        <f t="shared" si="5"/>
        <v>0</v>
      </c>
      <c r="H44" s="126">
        <v>0</v>
      </c>
      <c r="I44" s="126">
        <v>0</v>
      </c>
      <c r="J44" s="126">
        <f t="shared" si="6"/>
        <v>0</v>
      </c>
      <c r="K44" s="315"/>
      <c r="L44" s="307"/>
      <c r="M44" s="307"/>
      <c r="N44" s="307"/>
      <c r="O44" s="307"/>
      <c r="P44" s="307"/>
    </row>
    <row r="45" spans="1:16" ht="15" thickBot="1" x14ac:dyDescent="0.25">
      <c r="B45" s="317"/>
      <c r="C45" s="325">
        <f>SUM(C39:C44)</f>
        <v>0</v>
      </c>
      <c r="D45" s="325">
        <f>SUM(D39:D44)</f>
        <v>0</v>
      </c>
      <c r="E45" s="325">
        <f>SUM(E39:E44)</f>
        <v>0</v>
      </c>
      <c r="F45" s="325">
        <v>0</v>
      </c>
      <c r="G45" s="325">
        <f>SUM(G39:G44)</f>
        <v>0</v>
      </c>
      <c r="H45" s="325">
        <f>SUM(H39:H44)</f>
        <v>0</v>
      </c>
      <c r="I45" s="325">
        <f>SUM(I39:I44)</f>
        <v>0</v>
      </c>
      <c r="J45" s="325">
        <f>SUM(J39:J44)</f>
        <v>0</v>
      </c>
      <c r="L45" s="307"/>
      <c r="M45" s="307"/>
      <c r="N45" s="307"/>
      <c r="O45" s="307"/>
      <c r="P45" s="307"/>
    </row>
    <row r="46" spans="1:16" ht="15" thickTop="1" x14ac:dyDescent="0.2">
      <c r="B46" s="317"/>
      <c r="C46" s="326"/>
      <c r="H46" s="307"/>
      <c r="I46" s="307"/>
      <c r="J46" s="307"/>
      <c r="L46" s="307"/>
      <c r="M46" s="307"/>
    </row>
    <row r="47" spans="1:16" x14ac:dyDescent="0.2">
      <c r="B47" s="317"/>
      <c r="H47" s="307"/>
      <c r="I47" s="307"/>
      <c r="J47" s="307"/>
      <c r="L47" s="307"/>
      <c r="M47" s="307"/>
    </row>
    <row r="48" spans="1:16" x14ac:dyDescent="0.2">
      <c r="B48" s="317"/>
      <c r="H48" s="260"/>
      <c r="I48" s="260"/>
      <c r="J48" s="260"/>
      <c r="L48" s="307"/>
      <c r="M48" s="307"/>
    </row>
    <row r="49" spans="1:18" x14ac:dyDescent="0.2">
      <c r="C49" s="307"/>
      <c r="D49" s="307"/>
      <c r="E49" s="307"/>
      <c r="F49" s="329"/>
      <c r="G49" s="307"/>
      <c r="H49" s="307"/>
      <c r="I49" s="307"/>
      <c r="J49" s="307"/>
    </row>
    <row r="50" spans="1:18" x14ac:dyDescent="0.2">
      <c r="C50" s="307"/>
      <c r="D50" s="307"/>
      <c r="E50" s="307"/>
      <c r="F50" s="329"/>
      <c r="G50" s="307"/>
      <c r="H50" s="307"/>
      <c r="I50" s="307"/>
      <c r="J50" s="307"/>
    </row>
    <row r="51" spans="1:18" x14ac:dyDescent="0.2">
      <c r="C51" s="307"/>
      <c r="D51" s="307"/>
      <c r="E51" s="307"/>
      <c r="F51" s="329"/>
      <c r="G51" s="307"/>
      <c r="H51" s="307"/>
      <c r="I51" s="307"/>
      <c r="J51" s="307"/>
    </row>
    <row r="52" spans="1:18" x14ac:dyDescent="0.2">
      <c r="C52" s="307"/>
      <c r="D52" s="307"/>
      <c r="E52" s="307"/>
      <c r="F52" s="329"/>
      <c r="G52" s="307"/>
      <c r="H52" s="307"/>
      <c r="I52" s="307"/>
      <c r="J52" s="307"/>
    </row>
    <row r="53" spans="1:18" x14ac:dyDescent="0.2">
      <c r="A53" s="44" t="s">
        <v>373</v>
      </c>
      <c r="B53" s="44"/>
      <c r="C53" s="44"/>
      <c r="D53" s="44"/>
      <c r="E53" s="44"/>
      <c r="F53" s="44"/>
      <c r="G53" s="44"/>
      <c r="H53" s="44"/>
      <c r="I53" s="44"/>
      <c r="J53" s="44"/>
      <c r="K53" s="44"/>
      <c r="L53" s="44"/>
      <c r="M53" s="44"/>
      <c r="N53" s="44"/>
      <c r="O53" s="44"/>
      <c r="P53" s="44"/>
      <c r="Q53" s="44"/>
      <c r="R53" s="44"/>
    </row>
    <row r="54" spans="1:18" x14ac:dyDescent="0.2">
      <c r="A54" s="44"/>
      <c r="B54" s="44"/>
      <c r="C54" s="44"/>
      <c r="D54" s="44"/>
      <c r="E54" s="44"/>
      <c r="F54" s="44"/>
      <c r="G54" s="44"/>
      <c r="H54" s="44"/>
      <c r="I54" s="44"/>
      <c r="J54" s="44"/>
      <c r="K54" s="44"/>
      <c r="L54" s="44"/>
      <c r="M54" s="44"/>
      <c r="N54" s="44"/>
      <c r="O54" s="44"/>
      <c r="P54" s="44"/>
      <c r="Q54" s="44"/>
      <c r="R54" s="44"/>
    </row>
    <row r="55" spans="1:18" x14ac:dyDescent="0.2">
      <c r="A55" s="44"/>
      <c r="B55" s="44"/>
      <c r="C55" s="44"/>
      <c r="D55" s="44"/>
      <c r="E55" s="44"/>
      <c r="F55" s="44"/>
      <c r="G55" s="44"/>
      <c r="H55" s="44"/>
      <c r="I55" s="44"/>
      <c r="J55" s="44"/>
      <c r="K55" s="44"/>
      <c r="L55" s="44"/>
      <c r="M55" s="44"/>
      <c r="N55" s="44"/>
      <c r="O55" s="44"/>
      <c r="P55" s="44"/>
      <c r="Q55" s="44"/>
      <c r="R55" s="44"/>
    </row>
    <row r="56" spans="1:18" x14ac:dyDescent="0.2">
      <c r="C56" s="307"/>
      <c r="D56" s="307"/>
      <c r="E56" s="307"/>
      <c r="F56" s="329"/>
      <c r="G56" s="307"/>
      <c r="H56" s="307"/>
      <c r="I56" s="307"/>
      <c r="J56" s="307"/>
    </row>
    <row r="57" spans="1:18" x14ac:dyDescent="0.2">
      <c r="C57" s="307"/>
      <c r="D57" s="307"/>
      <c r="E57" s="307"/>
      <c r="F57" s="329"/>
      <c r="G57" s="307"/>
      <c r="H57" s="307"/>
      <c r="I57" s="307"/>
      <c r="J57" s="307"/>
    </row>
    <row r="58" spans="1:18" x14ac:dyDescent="0.2">
      <c r="C58" s="307"/>
      <c r="D58" s="307"/>
      <c r="E58" s="307"/>
      <c r="F58" s="329"/>
      <c r="G58" s="307"/>
      <c r="H58" s="307"/>
      <c r="I58" s="307"/>
      <c r="J58" s="307"/>
    </row>
    <row r="59" spans="1:18" x14ac:dyDescent="0.2">
      <c r="C59" s="307"/>
      <c r="D59" s="307"/>
      <c r="E59" s="307"/>
      <c r="F59" s="329"/>
      <c r="G59" s="307"/>
      <c r="H59" s="307"/>
      <c r="I59" s="307"/>
      <c r="J59" s="307"/>
    </row>
    <row r="60" spans="1:18" x14ac:dyDescent="0.2">
      <c r="C60" s="307"/>
      <c r="D60" s="307"/>
      <c r="E60" s="307"/>
      <c r="F60" s="329"/>
      <c r="G60" s="307"/>
      <c r="H60" s="307"/>
      <c r="I60" s="307"/>
      <c r="J60" s="307"/>
    </row>
    <row r="61" spans="1:18" x14ac:dyDescent="0.2">
      <c r="C61" s="307"/>
      <c r="D61" s="307"/>
      <c r="E61" s="307"/>
      <c r="F61" s="329"/>
      <c r="G61" s="307"/>
      <c r="H61" s="307"/>
      <c r="I61" s="307"/>
      <c r="J61" s="307"/>
    </row>
    <row r="62" spans="1:18" x14ac:dyDescent="0.2">
      <c r="C62" s="307"/>
      <c r="D62" s="307"/>
      <c r="E62" s="307"/>
      <c r="F62" s="329"/>
      <c r="G62" s="307"/>
      <c r="H62" s="307"/>
      <c r="I62" s="307"/>
      <c r="J62" s="307"/>
    </row>
    <row r="63" spans="1:18" x14ac:dyDescent="0.2">
      <c r="C63" s="307"/>
      <c r="D63" s="307"/>
      <c r="E63" s="307"/>
      <c r="F63" s="329"/>
      <c r="G63" s="307"/>
      <c r="H63" s="307"/>
      <c r="I63" s="307"/>
      <c r="J63" s="307"/>
    </row>
    <row r="64" spans="1:18" x14ac:dyDescent="0.2">
      <c r="C64" s="307"/>
      <c r="D64" s="307"/>
      <c r="E64" s="307"/>
      <c r="F64" s="329"/>
      <c r="G64" s="307"/>
      <c r="H64" s="307"/>
      <c r="I64" s="307"/>
      <c r="J64" s="307"/>
    </row>
    <row r="65" spans="3:10" x14ac:dyDescent="0.2">
      <c r="C65" s="307"/>
      <c r="D65" s="307"/>
      <c r="E65" s="307"/>
      <c r="F65" s="329"/>
      <c r="G65" s="307"/>
      <c r="H65" s="307"/>
      <c r="I65" s="307"/>
      <c r="J65" s="307"/>
    </row>
    <row r="66" spans="3:10" x14ac:dyDescent="0.2">
      <c r="C66" s="307"/>
      <c r="D66" s="307"/>
      <c r="E66" s="307"/>
      <c r="F66" s="329"/>
      <c r="G66" s="307"/>
      <c r="H66" s="307"/>
      <c r="I66" s="307"/>
      <c r="J66" s="307"/>
    </row>
    <row r="67" spans="3:10" x14ac:dyDescent="0.2">
      <c r="C67" s="307"/>
      <c r="D67" s="307"/>
      <c r="E67" s="307"/>
      <c r="F67" s="329"/>
      <c r="G67" s="307"/>
      <c r="H67" s="307"/>
      <c r="I67" s="307"/>
      <c r="J67" s="307"/>
    </row>
    <row r="68" spans="3:10" x14ac:dyDescent="0.2">
      <c r="C68" s="307"/>
      <c r="D68" s="307"/>
      <c r="E68" s="307"/>
      <c r="F68" s="329"/>
      <c r="G68" s="307"/>
      <c r="H68" s="307"/>
      <c r="I68" s="307"/>
      <c r="J68" s="307"/>
    </row>
    <row r="69" spans="3:10" x14ac:dyDescent="0.2">
      <c r="C69" s="307"/>
      <c r="D69" s="307"/>
      <c r="E69" s="307"/>
      <c r="F69" s="329"/>
      <c r="G69" s="307"/>
      <c r="H69" s="307"/>
      <c r="I69" s="307"/>
      <c r="J69" s="307"/>
    </row>
    <row r="70" spans="3:10" x14ac:dyDescent="0.2">
      <c r="C70" s="307"/>
      <c r="D70" s="307"/>
      <c r="E70" s="307"/>
      <c r="F70" s="329"/>
      <c r="G70" s="307"/>
      <c r="H70" s="307"/>
      <c r="I70" s="307"/>
      <c r="J70" s="307"/>
    </row>
    <row r="71" spans="3:10" x14ac:dyDescent="0.2">
      <c r="C71" s="307"/>
      <c r="D71" s="307"/>
      <c r="E71" s="307"/>
      <c r="F71" s="329"/>
      <c r="G71" s="307"/>
      <c r="H71" s="307"/>
      <c r="I71" s="307"/>
      <c r="J71" s="307"/>
    </row>
    <row r="72" spans="3:10" x14ac:dyDescent="0.2">
      <c r="C72" s="307"/>
      <c r="D72" s="307"/>
      <c r="E72" s="307"/>
      <c r="F72" s="329"/>
      <c r="G72" s="307"/>
      <c r="H72" s="307"/>
      <c r="I72" s="307"/>
      <c r="J72" s="307"/>
    </row>
    <row r="73" spans="3:10" x14ac:dyDescent="0.2">
      <c r="C73" s="307"/>
      <c r="D73" s="307"/>
      <c r="E73" s="307"/>
      <c r="F73" s="329"/>
      <c r="G73" s="307"/>
      <c r="H73" s="307"/>
      <c r="I73" s="307"/>
      <c r="J73" s="307"/>
    </row>
    <row r="74" spans="3:10" x14ac:dyDescent="0.2">
      <c r="C74" s="307"/>
      <c r="D74" s="307"/>
      <c r="E74" s="307"/>
      <c r="F74" s="329"/>
      <c r="G74" s="307"/>
      <c r="H74" s="307"/>
      <c r="I74" s="307"/>
      <c r="J74" s="307"/>
    </row>
    <row r="75" spans="3:10" x14ac:dyDescent="0.2">
      <c r="C75" s="307"/>
      <c r="D75" s="307"/>
      <c r="E75" s="307"/>
      <c r="F75" s="329"/>
      <c r="G75" s="307"/>
      <c r="H75" s="307"/>
      <c r="I75" s="307"/>
      <c r="J75" s="307"/>
    </row>
    <row r="76" spans="3:10" x14ac:dyDescent="0.2">
      <c r="C76" s="307"/>
      <c r="D76" s="307"/>
      <c r="E76" s="307"/>
      <c r="F76" s="329"/>
      <c r="G76" s="307"/>
      <c r="H76" s="307"/>
      <c r="I76" s="307"/>
      <c r="J76" s="307"/>
    </row>
    <row r="77" spans="3:10" x14ac:dyDescent="0.2">
      <c r="C77" s="307"/>
      <c r="D77" s="307"/>
      <c r="E77" s="307"/>
      <c r="F77" s="329"/>
      <c r="G77" s="307"/>
      <c r="H77" s="307"/>
      <c r="I77" s="307"/>
      <c r="J77" s="307"/>
    </row>
    <row r="78" spans="3:10" x14ac:dyDescent="0.2">
      <c r="C78" s="307"/>
      <c r="D78" s="307"/>
      <c r="E78" s="307"/>
      <c r="F78" s="329"/>
      <c r="G78" s="307"/>
      <c r="H78" s="307"/>
      <c r="I78" s="307"/>
      <c r="J78" s="307"/>
    </row>
    <row r="79" spans="3:10" x14ac:dyDescent="0.2">
      <c r="C79" s="307"/>
      <c r="D79" s="307"/>
      <c r="E79" s="307"/>
      <c r="F79" s="329"/>
      <c r="G79" s="307"/>
      <c r="H79" s="307"/>
      <c r="I79" s="307"/>
      <c r="J79" s="307"/>
    </row>
    <row r="80" spans="3:10" x14ac:dyDescent="0.2">
      <c r="C80" s="307"/>
      <c r="D80" s="307"/>
      <c r="E80" s="307"/>
      <c r="F80" s="329"/>
      <c r="G80" s="307"/>
      <c r="H80" s="307"/>
      <c r="I80" s="307"/>
      <c r="J80" s="307"/>
    </row>
    <row r="81" spans="3:10" x14ac:dyDescent="0.2">
      <c r="C81" s="307"/>
      <c r="D81" s="307"/>
      <c r="E81" s="307"/>
      <c r="F81" s="329"/>
      <c r="G81" s="307"/>
      <c r="H81" s="307"/>
      <c r="I81" s="307"/>
      <c r="J81" s="307"/>
    </row>
    <row r="82" spans="3:10" x14ac:dyDescent="0.2">
      <c r="C82" s="307"/>
      <c r="D82" s="307"/>
      <c r="E82" s="307"/>
      <c r="F82" s="329"/>
      <c r="G82" s="307"/>
      <c r="H82" s="307"/>
      <c r="I82" s="307"/>
      <c r="J82" s="307"/>
    </row>
    <row r="83" spans="3:10" x14ac:dyDescent="0.2">
      <c r="C83" s="307"/>
      <c r="D83" s="307"/>
      <c r="E83" s="307"/>
      <c r="F83" s="329"/>
      <c r="G83" s="307"/>
      <c r="H83" s="307"/>
      <c r="I83" s="307"/>
      <c r="J83" s="307"/>
    </row>
    <row r="84" spans="3:10" x14ac:dyDescent="0.2">
      <c r="C84" s="307"/>
      <c r="D84" s="307"/>
      <c r="E84" s="307"/>
      <c r="F84" s="329"/>
      <c r="G84" s="307"/>
      <c r="H84" s="307"/>
      <c r="I84" s="307"/>
      <c r="J84" s="307"/>
    </row>
    <row r="85" spans="3:10" x14ac:dyDescent="0.2">
      <c r="C85" s="307"/>
      <c r="D85" s="307"/>
      <c r="E85" s="307"/>
      <c r="F85" s="329"/>
      <c r="G85" s="307"/>
      <c r="H85" s="307"/>
      <c r="I85" s="307"/>
      <c r="J85" s="307"/>
    </row>
    <row r="86" spans="3:10" x14ac:dyDescent="0.2">
      <c r="C86" s="307"/>
      <c r="D86" s="307"/>
      <c r="E86" s="307"/>
      <c r="F86" s="329"/>
      <c r="G86" s="307"/>
      <c r="H86" s="307"/>
      <c r="I86" s="307"/>
      <c r="J86" s="307"/>
    </row>
    <row r="87" spans="3:10" x14ac:dyDescent="0.2">
      <c r="C87" s="307"/>
      <c r="D87" s="307"/>
      <c r="E87" s="307"/>
      <c r="F87" s="329"/>
      <c r="G87" s="307"/>
      <c r="H87" s="307"/>
      <c r="I87" s="307"/>
      <c r="J87" s="307"/>
    </row>
    <row r="88" spans="3:10" x14ac:dyDescent="0.2">
      <c r="C88" s="307"/>
      <c r="D88" s="307"/>
      <c r="E88" s="307"/>
      <c r="F88" s="329"/>
      <c r="G88" s="307"/>
      <c r="H88" s="307"/>
      <c r="I88" s="307"/>
      <c r="J88" s="307"/>
    </row>
    <row r="89" spans="3:10" x14ac:dyDescent="0.2">
      <c r="C89" s="307"/>
      <c r="D89" s="307"/>
      <c r="E89" s="307"/>
      <c r="F89" s="329"/>
      <c r="G89" s="307"/>
      <c r="H89" s="307"/>
      <c r="I89" s="307"/>
      <c r="J89" s="307"/>
    </row>
    <row r="90" spans="3:10" x14ac:dyDescent="0.2">
      <c r="C90" s="307"/>
      <c r="D90" s="307"/>
      <c r="E90" s="307"/>
      <c r="F90" s="329"/>
      <c r="G90" s="307"/>
      <c r="H90" s="307"/>
      <c r="I90" s="307"/>
      <c r="J90" s="307"/>
    </row>
    <row r="91" spans="3:10" x14ac:dyDescent="0.2">
      <c r="C91" s="307"/>
      <c r="D91" s="307"/>
      <c r="E91" s="307"/>
      <c r="F91" s="329"/>
      <c r="G91" s="307"/>
      <c r="H91" s="307"/>
      <c r="I91" s="307"/>
      <c r="J91" s="307"/>
    </row>
    <row r="92" spans="3:10" x14ac:dyDescent="0.2">
      <c r="C92" s="307"/>
      <c r="D92" s="307"/>
      <c r="E92" s="307"/>
      <c r="F92" s="329"/>
      <c r="G92" s="307"/>
      <c r="H92" s="307"/>
      <c r="I92" s="307"/>
      <c r="J92" s="307"/>
    </row>
    <row r="93" spans="3:10" x14ac:dyDescent="0.2">
      <c r="C93" s="307"/>
      <c r="D93" s="307"/>
      <c r="E93" s="307"/>
      <c r="F93" s="329"/>
      <c r="G93" s="307"/>
      <c r="H93" s="307"/>
      <c r="I93" s="307"/>
      <c r="J93" s="307"/>
    </row>
    <row r="94" spans="3:10" x14ac:dyDescent="0.2">
      <c r="C94" s="307"/>
      <c r="D94" s="307"/>
      <c r="E94" s="307"/>
      <c r="F94" s="329"/>
      <c r="G94" s="307"/>
      <c r="H94" s="307"/>
      <c r="I94" s="307"/>
      <c r="J94" s="307"/>
    </row>
    <row r="95" spans="3:10" x14ac:dyDescent="0.2">
      <c r="C95" s="307"/>
      <c r="D95" s="307"/>
      <c r="E95" s="307"/>
      <c r="F95" s="329"/>
      <c r="G95" s="307"/>
      <c r="H95" s="307"/>
      <c r="I95" s="307"/>
      <c r="J95" s="307"/>
    </row>
    <row r="96" spans="3:10" x14ac:dyDescent="0.2">
      <c r="C96" s="307"/>
      <c r="D96" s="307"/>
      <c r="E96" s="307"/>
      <c r="F96" s="329"/>
      <c r="G96" s="307"/>
      <c r="H96" s="307"/>
      <c r="I96" s="307"/>
      <c r="J96" s="307"/>
    </row>
    <row r="97" spans="3:10" x14ac:dyDescent="0.2">
      <c r="C97" s="307"/>
      <c r="D97" s="307"/>
      <c r="E97" s="307"/>
      <c r="F97" s="329"/>
      <c r="G97" s="307"/>
      <c r="H97" s="307"/>
      <c r="I97" s="307"/>
      <c r="J97" s="307"/>
    </row>
    <row r="98" spans="3:10" x14ac:dyDescent="0.2">
      <c r="C98" s="307"/>
      <c r="D98" s="307"/>
      <c r="E98" s="307"/>
      <c r="F98" s="329"/>
      <c r="G98" s="307"/>
      <c r="H98" s="307"/>
      <c r="I98" s="307"/>
      <c r="J98" s="307"/>
    </row>
    <row r="99" spans="3:10" x14ac:dyDescent="0.2">
      <c r="C99" s="307"/>
      <c r="D99" s="307"/>
      <c r="E99" s="307"/>
      <c r="F99" s="329"/>
      <c r="G99" s="307"/>
      <c r="H99" s="307"/>
      <c r="I99" s="307"/>
      <c r="J99" s="307"/>
    </row>
    <row r="100" spans="3:10" x14ac:dyDescent="0.2">
      <c r="C100" s="307"/>
      <c r="D100" s="307"/>
      <c r="E100" s="307"/>
      <c r="F100" s="329"/>
      <c r="G100" s="307"/>
      <c r="H100" s="307"/>
      <c r="I100" s="307"/>
      <c r="J100" s="307"/>
    </row>
    <row r="101" spans="3:10" x14ac:dyDescent="0.2">
      <c r="C101" s="307"/>
      <c r="D101" s="307"/>
      <c r="E101" s="307"/>
      <c r="F101" s="329"/>
      <c r="G101" s="307"/>
      <c r="H101" s="307"/>
      <c r="I101" s="307"/>
      <c r="J101" s="307"/>
    </row>
    <row r="102" spans="3:10" x14ac:dyDescent="0.2">
      <c r="C102" s="307"/>
      <c r="D102" s="307"/>
      <c r="E102" s="307"/>
      <c r="F102" s="329"/>
      <c r="G102" s="307"/>
      <c r="H102" s="307"/>
      <c r="I102" s="307"/>
      <c r="J102" s="307"/>
    </row>
    <row r="103" spans="3:10" x14ac:dyDescent="0.2">
      <c r="C103" s="307"/>
      <c r="D103" s="307"/>
      <c r="E103" s="307"/>
      <c r="F103" s="329"/>
      <c r="G103" s="307"/>
      <c r="H103" s="307"/>
      <c r="I103" s="307"/>
      <c r="J103" s="307"/>
    </row>
    <row r="104" spans="3:10" x14ac:dyDescent="0.2">
      <c r="C104" s="307"/>
      <c r="D104" s="307"/>
      <c r="E104" s="307"/>
      <c r="F104" s="329"/>
      <c r="G104" s="307"/>
      <c r="H104" s="307"/>
      <c r="I104" s="307"/>
      <c r="J104" s="307"/>
    </row>
    <row r="105" spans="3:10" x14ac:dyDescent="0.2">
      <c r="C105" s="307"/>
      <c r="D105" s="307"/>
      <c r="E105" s="307"/>
      <c r="F105" s="329"/>
      <c r="G105" s="307"/>
      <c r="H105" s="307"/>
      <c r="I105" s="307"/>
      <c r="J105" s="307"/>
    </row>
  </sheetData>
  <mergeCells count="3">
    <mergeCell ref="H8:I8"/>
    <mergeCell ref="A3:B3"/>
    <mergeCell ref="A53:R55"/>
  </mergeCells>
  <phoneticPr fontId="7" type="noConversion"/>
  <pageMargins left="0.46" right="0.55000000000000004" top="0.71" bottom="1" header="0.5" footer="0.5"/>
  <pageSetup scale="32" orientation="portrait" horizontalDpi="4294967292"/>
  <headerFooter alignWithMargins="0">
    <oddHeader>&amp;R&amp;D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514"/>
  <sheetViews>
    <sheetView workbookViewId="0">
      <selection activeCell="A44" sqref="A1:IV65536"/>
    </sheetView>
  </sheetViews>
  <sheetFormatPr baseColWidth="10" defaultColWidth="10.59765625" defaultRowHeight="14" x14ac:dyDescent="0.2"/>
  <cols>
    <col min="1" max="1" width="16" style="290" customWidth="1"/>
    <col min="2" max="4" width="15.19921875" style="290" bestFit="1" customWidth="1"/>
    <col min="5" max="5" width="2.19921875" style="378" customWidth="1"/>
    <col min="6" max="6" width="15.19921875" style="290" bestFit="1" customWidth="1"/>
    <col min="7" max="7" width="13.19921875" style="290" bestFit="1" customWidth="1"/>
    <col min="8" max="8" width="15.19921875" style="290" bestFit="1" customWidth="1"/>
    <col min="9" max="9" width="2.19921875" style="378" customWidth="1"/>
    <col min="10" max="12" width="16.19921875" style="290" bestFit="1" customWidth="1"/>
    <col min="13" max="13" width="2.19921875" style="378" customWidth="1"/>
    <col min="14" max="14" width="14.3984375" style="290" bestFit="1" customWidth="1"/>
    <col min="15" max="15" width="13.19921875" style="290" bestFit="1" customWidth="1"/>
    <col min="16" max="16" width="14.3984375" style="290" bestFit="1" customWidth="1"/>
    <col min="17" max="17" width="2.19921875" style="378" customWidth="1"/>
    <col min="18" max="18" width="14.3984375" style="290" bestFit="1" customWidth="1"/>
    <col min="19" max="19" width="13.19921875" style="290" bestFit="1" customWidth="1"/>
    <col min="20" max="20" width="14.3984375" style="290" bestFit="1" customWidth="1"/>
    <col min="21" max="21" width="10.59765625" style="290"/>
    <col min="22" max="24" width="16.19921875" style="290" bestFit="1" customWidth="1"/>
    <col min="25" max="16384" width="10.59765625" style="290"/>
  </cols>
  <sheetData>
    <row r="1" spans="1:24" x14ac:dyDescent="0.2">
      <c r="A1" s="330" t="s">
        <v>268</v>
      </c>
      <c r="B1" s="330"/>
      <c r="C1" s="330"/>
      <c r="D1" s="330"/>
      <c r="E1" s="331"/>
      <c r="F1" s="332"/>
      <c r="G1" s="332"/>
      <c r="H1" s="332"/>
      <c r="I1" s="331"/>
      <c r="J1" s="332"/>
      <c r="K1" s="332"/>
      <c r="L1" s="332"/>
      <c r="M1" s="331"/>
      <c r="N1" s="332"/>
      <c r="O1" s="332"/>
      <c r="P1" s="332"/>
      <c r="Q1" s="331"/>
      <c r="R1" s="332"/>
      <c r="S1" s="332"/>
      <c r="T1" s="332"/>
      <c r="U1" s="332"/>
      <c r="V1" s="332"/>
      <c r="W1" s="332"/>
      <c r="X1" s="332"/>
    </row>
    <row r="2" spans="1:24" x14ac:dyDescent="0.2">
      <c r="A2" s="330" t="s">
        <v>60</v>
      </c>
      <c r="B2" s="330"/>
      <c r="C2" s="330"/>
      <c r="D2" s="330"/>
      <c r="E2" s="331"/>
      <c r="F2" s="333"/>
      <c r="G2" s="332"/>
      <c r="H2" s="332"/>
      <c r="I2" s="331"/>
      <c r="J2" s="332"/>
      <c r="K2" s="332"/>
      <c r="L2" s="332"/>
      <c r="M2" s="331"/>
      <c r="N2" s="332"/>
      <c r="O2" s="332"/>
      <c r="P2" s="332"/>
      <c r="Q2" s="331"/>
      <c r="R2" s="332"/>
      <c r="S2" s="332"/>
      <c r="T2" s="332"/>
      <c r="U2" s="332"/>
      <c r="V2" s="332"/>
      <c r="W2" s="332"/>
      <c r="X2" s="332"/>
    </row>
    <row r="3" spans="1:24" x14ac:dyDescent="0.2">
      <c r="A3" s="334" t="s">
        <v>365</v>
      </c>
      <c r="B3" s="334"/>
      <c r="C3" s="334"/>
      <c r="D3" s="334"/>
      <c r="E3" s="335"/>
      <c r="F3" s="332"/>
      <c r="G3" s="332"/>
      <c r="H3" s="332"/>
      <c r="I3" s="335"/>
      <c r="J3" s="332"/>
      <c r="K3" s="332"/>
      <c r="L3" s="332"/>
      <c r="M3" s="335"/>
      <c r="N3" s="332"/>
      <c r="O3" s="332"/>
      <c r="P3" s="332"/>
      <c r="Q3" s="335"/>
      <c r="R3" s="332"/>
      <c r="S3" s="332"/>
      <c r="T3" s="332"/>
      <c r="U3" s="332"/>
      <c r="V3" s="332"/>
      <c r="W3" s="332"/>
      <c r="X3" s="332"/>
    </row>
    <row r="4" spans="1:24" x14ac:dyDescent="0.2">
      <c r="A4" s="336"/>
      <c r="B4" s="336"/>
      <c r="C4" s="336"/>
      <c r="D4" s="336"/>
      <c r="E4" s="337"/>
      <c r="F4" s="332"/>
      <c r="G4" s="332"/>
      <c r="H4" s="332"/>
      <c r="I4" s="337"/>
      <c r="J4" s="332"/>
      <c r="K4" s="332"/>
      <c r="L4" s="332"/>
      <c r="M4" s="337"/>
      <c r="N4" s="332"/>
      <c r="O4" s="332"/>
      <c r="P4" s="332"/>
      <c r="Q4" s="337"/>
      <c r="R4" s="332"/>
      <c r="S4" s="332"/>
      <c r="T4" s="332"/>
      <c r="U4" s="332"/>
      <c r="V4" s="332"/>
      <c r="W4" s="332"/>
      <c r="X4" s="332"/>
    </row>
    <row r="5" spans="1:24" x14ac:dyDescent="0.2">
      <c r="A5" s="332"/>
      <c r="B5" s="338"/>
      <c r="C5" s="339"/>
      <c r="D5" s="339"/>
      <c r="E5" s="340"/>
      <c r="F5" s="332"/>
      <c r="G5" s="332"/>
      <c r="H5" s="332"/>
      <c r="I5" s="340"/>
      <c r="J5" s="332"/>
      <c r="K5" s="332"/>
      <c r="L5" s="332"/>
      <c r="M5" s="340"/>
      <c r="N5" s="332"/>
      <c r="O5" s="332"/>
      <c r="P5" s="332"/>
      <c r="Q5" s="340"/>
      <c r="R5" s="332"/>
      <c r="S5" s="332"/>
      <c r="T5" s="332"/>
      <c r="U5" s="332"/>
      <c r="V5" s="332"/>
      <c r="W5" s="332"/>
      <c r="X5" s="332"/>
    </row>
    <row r="6" spans="1:24" x14ac:dyDescent="0.2">
      <c r="A6" s="332"/>
      <c r="B6" s="341"/>
      <c r="C6" s="341"/>
      <c r="D6" s="341"/>
      <c r="E6" s="342"/>
      <c r="F6" s="341"/>
      <c r="G6" s="341"/>
      <c r="H6" s="341"/>
      <c r="I6" s="342"/>
      <c r="J6" s="343"/>
      <c r="K6" s="343"/>
      <c r="L6" s="343"/>
      <c r="M6" s="342"/>
      <c r="N6" s="341"/>
      <c r="O6" s="341"/>
      <c r="P6" s="341"/>
      <c r="Q6" s="342"/>
      <c r="R6" s="343"/>
      <c r="S6" s="343"/>
      <c r="T6" s="343"/>
      <c r="U6" s="341"/>
      <c r="V6" s="344"/>
      <c r="W6" s="344"/>
      <c r="X6" s="344"/>
    </row>
    <row r="7" spans="1:24" x14ac:dyDescent="0.2">
      <c r="A7" s="324"/>
      <c r="B7" s="341"/>
      <c r="C7" s="345"/>
      <c r="D7" s="345"/>
      <c r="E7" s="345"/>
      <c r="F7" s="346"/>
      <c r="G7" s="346"/>
      <c r="H7" s="346"/>
      <c r="I7" s="345"/>
      <c r="J7" s="347"/>
      <c r="K7" s="347"/>
      <c r="L7" s="347"/>
      <c r="M7" s="345"/>
      <c r="N7" s="348"/>
      <c r="O7" s="348"/>
      <c r="P7" s="348"/>
      <c r="Q7" s="345"/>
      <c r="R7" s="347"/>
      <c r="S7" s="347"/>
      <c r="T7" s="347"/>
      <c r="U7" s="341"/>
      <c r="V7" s="344"/>
      <c r="W7" s="344"/>
      <c r="X7" s="344"/>
    </row>
    <row r="8" spans="1:24" x14ac:dyDescent="0.2">
      <c r="A8" s="324"/>
      <c r="B8" s="349"/>
      <c r="C8" s="350"/>
      <c r="D8" s="351"/>
      <c r="E8" s="345"/>
      <c r="F8" s="352"/>
      <c r="G8" s="353"/>
      <c r="H8" s="354"/>
      <c r="I8" s="345"/>
      <c r="J8" s="355"/>
      <c r="K8" s="356"/>
      <c r="L8" s="357"/>
      <c r="M8" s="345"/>
      <c r="N8" s="349"/>
      <c r="O8" s="350"/>
      <c r="P8" s="351"/>
      <c r="Q8" s="345"/>
      <c r="R8" s="355"/>
      <c r="S8" s="356"/>
      <c r="T8" s="357"/>
      <c r="U8" s="341"/>
      <c r="V8" s="358"/>
      <c r="W8" s="359" t="s">
        <v>62</v>
      </c>
      <c r="X8" s="360"/>
    </row>
    <row r="9" spans="1:24" x14ac:dyDescent="0.2">
      <c r="A9" s="332"/>
      <c r="B9" s="332"/>
      <c r="C9" s="332"/>
      <c r="D9" s="332"/>
      <c r="E9" s="361"/>
      <c r="F9" s="332"/>
      <c r="G9" s="332"/>
      <c r="H9" s="332"/>
      <c r="I9" s="361"/>
      <c r="J9" s="332"/>
      <c r="K9" s="332"/>
      <c r="L9" s="332"/>
      <c r="M9" s="361"/>
      <c r="N9" s="332"/>
      <c r="O9" s="332"/>
      <c r="P9" s="332"/>
      <c r="Q9" s="361"/>
      <c r="R9" s="332"/>
      <c r="S9" s="332"/>
      <c r="T9" s="332"/>
      <c r="U9" s="332"/>
      <c r="V9" s="344"/>
      <c r="W9" s="344"/>
      <c r="X9" s="344"/>
    </row>
    <row r="10" spans="1:24" x14ac:dyDescent="0.2">
      <c r="A10" s="332"/>
      <c r="B10" s="362" t="s">
        <v>119</v>
      </c>
      <c r="C10" s="362" t="s">
        <v>61</v>
      </c>
      <c r="D10" s="362" t="s">
        <v>58</v>
      </c>
      <c r="E10" s="363"/>
      <c r="F10" s="362" t="s">
        <v>119</v>
      </c>
      <c r="G10" s="362" t="s">
        <v>61</v>
      </c>
      <c r="H10" s="362" t="s">
        <v>58</v>
      </c>
      <c r="I10" s="363"/>
      <c r="J10" s="362" t="s">
        <v>119</v>
      </c>
      <c r="K10" s="362" t="s">
        <v>61</v>
      </c>
      <c r="L10" s="362" t="s">
        <v>58</v>
      </c>
      <c r="M10" s="363"/>
      <c r="N10" s="362" t="s">
        <v>119</v>
      </c>
      <c r="O10" s="362" t="s">
        <v>61</v>
      </c>
      <c r="P10" s="362" t="s">
        <v>58</v>
      </c>
      <c r="Q10" s="363"/>
      <c r="R10" s="362" t="s">
        <v>119</v>
      </c>
      <c r="S10" s="362" t="s">
        <v>61</v>
      </c>
      <c r="T10" s="362" t="s">
        <v>58</v>
      </c>
      <c r="U10" s="332"/>
      <c r="V10" s="362" t="s">
        <v>119</v>
      </c>
      <c r="W10" s="362" t="s">
        <v>61</v>
      </c>
      <c r="X10" s="362" t="s">
        <v>58</v>
      </c>
    </row>
    <row r="11" spans="1:24" x14ac:dyDescent="0.2">
      <c r="A11" s="362">
        <v>2020</v>
      </c>
      <c r="B11" s="364">
        <v>0</v>
      </c>
      <c r="C11" s="364">
        <v>0</v>
      </c>
      <c r="D11" s="365">
        <f>SUM(B11:C11)</f>
        <v>0</v>
      </c>
      <c r="E11" s="366"/>
      <c r="F11" s="364">
        <v>0</v>
      </c>
      <c r="G11" s="364">
        <v>0</v>
      </c>
      <c r="H11" s="365">
        <f>SUM(F11:G11)</f>
        <v>0</v>
      </c>
      <c r="I11" s="366"/>
      <c r="J11" s="364">
        <v>0</v>
      </c>
      <c r="K11" s="364">
        <v>0</v>
      </c>
      <c r="L11" s="365">
        <f>SUM(J11:K11)</f>
        <v>0</v>
      </c>
      <c r="M11" s="366"/>
      <c r="N11" s="364">
        <v>0</v>
      </c>
      <c r="O11" s="364">
        <v>0</v>
      </c>
      <c r="P11" s="365">
        <f>SUM(N11:O11)</f>
        <v>0</v>
      </c>
      <c r="Q11" s="366"/>
      <c r="R11" s="364">
        <v>0</v>
      </c>
      <c r="S11" s="364">
        <v>0</v>
      </c>
      <c r="T11" s="365">
        <f>SUM(R11:S11)</f>
        <v>0</v>
      </c>
      <c r="U11" s="324"/>
      <c r="V11" s="367">
        <f>B11+F11+J11+N11+R11</f>
        <v>0</v>
      </c>
      <c r="W11" s="367">
        <f>C11+G11+K11+O11+S11</f>
        <v>0</v>
      </c>
      <c r="X11" s="365">
        <f>SUM(V11:W11)</f>
        <v>0</v>
      </c>
    </row>
    <row r="12" spans="1:24" x14ac:dyDescent="0.2">
      <c r="A12" s="362">
        <f>A11+1</f>
        <v>2021</v>
      </c>
      <c r="B12" s="364">
        <v>0</v>
      </c>
      <c r="C12" s="364">
        <v>0</v>
      </c>
      <c r="D12" s="365">
        <f t="shared" ref="D12:D25" si="0">SUM(B12:C12)</f>
        <v>0</v>
      </c>
      <c r="E12" s="366"/>
      <c r="F12" s="364">
        <v>0</v>
      </c>
      <c r="G12" s="364">
        <v>0</v>
      </c>
      <c r="H12" s="365">
        <f t="shared" ref="H12:H25" si="1">SUM(F12:G12)</f>
        <v>0</v>
      </c>
      <c r="I12" s="366"/>
      <c r="J12" s="364">
        <v>0</v>
      </c>
      <c r="K12" s="364">
        <v>0</v>
      </c>
      <c r="L12" s="365">
        <f t="shared" ref="L12:L25" si="2">SUM(J12:K12)</f>
        <v>0</v>
      </c>
      <c r="M12" s="366"/>
      <c r="N12" s="364">
        <v>0</v>
      </c>
      <c r="O12" s="364">
        <v>0</v>
      </c>
      <c r="P12" s="365">
        <f t="shared" ref="P12:P25" si="3">SUM(N12:O12)</f>
        <v>0</v>
      </c>
      <c r="Q12" s="366"/>
      <c r="R12" s="364">
        <v>0</v>
      </c>
      <c r="S12" s="364">
        <v>0</v>
      </c>
      <c r="T12" s="365">
        <f t="shared" ref="T12:T25" si="4">SUM(R12:S12)</f>
        <v>0</v>
      </c>
      <c r="U12" s="324"/>
      <c r="V12" s="367">
        <f t="shared" ref="V12:V25" si="5">B12+F12+J12+N12+R12</f>
        <v>0</v>
      </c>
      <c r="W12" s="367">
        <f t="shared" ref="W12:W25" si="6">C12+G12+K12+O12+S12</f>
        <v>0</v>
      </c>
      <c r="X12" s="365">
        <f t="shared" ref="X12:X25" si="7">SUM(V12:W12)</f>
        <v>0</v>
      </c>
    </row>
    <row r="13" spans="1:24" x14ac:dyDescent="0.2">
      <c r="A13" s="362">
        <f t="shared" ref="A13:A25" si="8">A12+1</f>
        <v>2022</v>
      </c>
      <c r="B13" s="364">
        <v>0</v>
      </c>
      <c r="C13" s="364">
        <v>0</v>
      </c>
      <c r="D13" s="365">
        <f t="shared" si="0"/>
        <v>0</v>
      </c>
      <c r="E13" s="366"/>
      <c r="F13" s="364">
        <v>0</v>
      </c>
      <c r="G13" s="364">
        <v>0</v>
      </c>
      <c r="H13" s="365">
        <f t="shared" si="1"/>
        <v>0</v>
      </c>
      <c r="I13" s="366"/>
      <c r="J13" s="364">
        <v>0</v>
      </c>
      <c r="K13" s="364">
        <v>0</v>
      </c>
      <c r="L13" s="365">
        <f t="shared" si="2"/>
        <v>0</v>
      </c>
      <c r="M13" s="366"/>
      <c r="N13" s="364">
        <v>0</v>
      </c>
      <c r="O13" s="364">
        <v>0</v>
      </c>
      <c r="P13" s="365">
        <f t="shared" si="3"/>
        <v>0</v>
      </c>
      <c r="Q13" s="366"/>
      <c r="R13" s="364">
        <v>0</v>
      </c>
      <c r="S13" s="364">
        <v>0</v>
      </c>
      <c r="T13" s="365">
        <f t="shared" si="4"/>
        <v>0</v>
      </c>
      <c r="U13" s="324"/>
      <c r="V13" s="367">
        <f t="shared" si="5"/>
        <v>0</v>
      </c>
      <c r="W13" s="367">
        <f t="shared" si="6"/>
        <v>0</v>
      </c>
      <c r="X13" s="365">
        <f t="shared" si="7"/>
        <v>0</v>
      </c>
    </row>
    <row r="14" spans="1:24" x14ac:dyDescent="0.2">
      <c r="A14" s="362">
        <f t="shared" si="8"/>
        <v>2023</v>
      </c>
      <c r="B14" s="364">
        <v>0</v>
      </c>
      <c r="C14" s="364">
        <v>0</v>
      </c>
      <c r="D14" s="365">
        <f t="shared" si="0"/>
        <v>0</v>
      </c>
      <c r="E14" s="366"/>
      <c r="F14" s="364">
        <v>0</v>
      </c>
      <c r="G14" s="364">
        <v>0</v>
      </c>
      <c r="H14" s="365">
        <f t="shared" si="1"/>
        <v>0</v>
      </c>
      <c r="I14" s="366"/>
      <c r="J14" s="364">
        <v>0</v>
      </c>
      <c r="K14" s="364">
        <v>0</v>
      </c>
      <c r="L14" s="365">
        <f t="shared" si="2"/>
        <v>0</v>
      </c>
      <c r="M14" s="366"/>
      <c r="N14" s="364">
        <v>0</v>
      </c>
      <c r="O14" s="364">
        <v>0</v>
      </c>
      <c r="P14" s="365">
        <f t="shared" si="3"/>
        <v>0</v>
      </c>
      <c r="Q14" s="366"/>
      <c r="R14" s="364">
        <v>0</v>
      </c>
      <c r="S14" s="364">
        <v>0</v>
      </c>
      <c r="T14" s="365">
        <f t="shared" si="4"/>
        <v>0</v>
      </c>
      <c r="U14" s="324"/>
      <c r="V14" s="367">
        <f t="shared" si="5"/>
        <v>0</v>
      </c>
      <c r="W14" s="367">
        <f t="shared" si="6"/>
        <v>0</v>
      </c>
      <c r="X14" s="365">
        <f t="shared" si="7"/>
        <v>0</v>
      </c>
    </row>
    <row r="15" spans="1:24" x14ac:dyDescent="0.2">
      <c r="A15" s="362">
        <f t="shared" si="8"/>
        <v>2024</v>
      </c>
      <c r="B15" s="364">
        <v>0</v>
      </c>
      <c r="C15" s="364">
        <v>0</v>
      </c>
      <c r="D15" s="365">
        <f t="shared" si="0"/>
        <v>0</v>
      </c>
      <c r="E15" s="366"/>
      <c r="F15" s="364">
        <v>0</v>
      </c>
      <c r="G15" s="364">
        <v>0</v>
      </c>
      <c r="H15" s="365">
        <f t="shared" si="1"/>
        <v>0</v>
      </c>
      <c r="I15" s="366"/>
      <c r="J15" s="364">
        <v>0</v>
      </c>
      <c r="K15" s="364">
        <v>0</v>
      </c>
      <c r="L15" s="365">
        <f t="shared" si="2"/>
        <v>0</v>
      </c>
      <c r="M15" s="366"/>
      <c r="N15" s="364">
        <v>0</v>
      </c>
      <c r="O15" s="364">
        <v>0</v>
      </c>
      <c r="P15" s="365">
        <f t="shared" si="3"/>
        <v>0</v>
      </c>
      <c r="Q15" s="366"/>
      <c r="R15" s="364">
        <v>0</v>
      </c>
      <c r="S15" s="364">
        <v>0</v>
      </c>
      <c r="T15" s="365">
        <f t="shared" si="4"/>
        <v>0</v>
      </c>
      <c r="U15" s="324"/>
      <c r="V15" s="367">
        <f t="shared" si="5"/>
        <v>0</v>
      </c>
      <c r="W15" s="367">
        <f t="shared" si="6"/>
        <v>0</v>
      </c>
      <c r="X15" s="365">
        <f t="shared" si="7"/>
        <v>0</v>
      </c>
    </row>
    <row r="16" spans="1:24" x14ac:dyDescent="0.2">
      <c r="A16" s="362">
        <f t="shared" si="8"/>
        <v>2025</v>
      </c>
      <c r="B16" s="364">
        <v>0</v>
      </c>
      <c r="C16" s="364">
        <v>0</v>
      </c>
      <c r="D16" s="365">
        <f t="shared" si="0"/>
        <v>0</v>
      </c>
      <c r="E16" s="366"/>
      <c r="F16" s="364">
        <v>0</v>
      </c>
      <c r="G16" s="364">
        <v>0</v>
      </c>
      <c r="H16" s="365">
        <f t="shared" si="1"/>
        <v>0</v>
      </c>
      <c r="I16" s="366"/>
      <c r="J16" s="364">
        <v>0</v>
      </c>
      <c r="K16" s="364">
        <v>0</v>
      </c>
      <c r="L16" s="365">
        <f t="shared" si="2"/>
        <v>0</v>
      </c>
      <c r="M16" s="366"/>
      <c r="N16" s="364">
        <v>0</v>
      </c>
      <c r="O16" s="364">
        <v>0</v>
      </c>
      <c r="P16" s="365">
        <f t="shared" si="3"/>
        <v>0</v>
      </c>
      <c r="Q16" s="366"/>
      <c r="R16" s="364">
        <v>0</v>
      </c>
      <c r="S16" s="364">
        <v>0</v>
      </c>
      <c r="T16" s="365">
        <f t="shared" si="4"/>
        <v>0</v>
      </c>
      <c r="U16" s="324"/>
      <c r="V16" s="367">
        <f t="shared" si="5"/>
        <v>0</v>
      </c>
      <c r="W16" s="367">
        <f t="shared" si="6"/>
        <v>0</v>
      </c>
      <c r="X16" s="365">
        <f t="shared" si="7"/>
        <v>0</v>
      </c>
    </row>
    <row r="17" spans="1:24" x14ac:dyDescent="0.2">
      <c r="A17" s="362">
        <f t="shared" si="8"/>
        <v>2026</v>
      </c>
      <c r="B17" s="364">
        <v>0</v>
      </c>
      <c r="C17" s="364">
        <v>0</v>
      </c>
      <c r="D17" s="365">
        <f t="shared" si="0"/>
        <v>0</v>
      </c>
      <c r="E17" s="366"/>
      <c r="F17" s="364">
        <v>0</v>
      </c>
      <c r="G17" s="364">
        <v>0</v>
      </c>
      <c r="H17" s="365">
        <f t="shared" si="1"/>
        <v>0</v>
      </c>
      <c r="I17" s="366"/>
      <c r="J17" s="364">
        <v>0</v>
      </c>
      <c r="K17" s="364">
        <v>0</v>
      </c>
      <c r="L17" s="365">
        <f t="shared" si="2"/>
        <v>0</v>
      </c>
      <c r="M17" s="366"/>
      <c r="N17" s="364">
        <v>0</v>
      </c>
      <c r="O17" s="364">
        <v>0</v>
      </c>
      <c r="P17" s="365">
        <f t="shared" si="3"/>
        <v>0</v>
      </c>
      <c r="Q17" s="366"/>
      <c r="R17" s="364">
        <v>0</v>
      </c>
      <c r="S17" s="364">
        <v>0</v>
      </c>
      <c r="T17" s="365">
        <f t="shared" si="4"/>
        <v>0</v>
      </c>
      <c r="U17" s="324"/>
      <c r="V17" s="367">
        <f t="shared" si="5"/>
        <v>0</v>
      </c>
      <c r="W17" s="367">
        <f t="shared" si="6"/>
        <v>0</v>
      </c>
      <c r="X17" s="365">
        <f t="shared" si="7"/>
        <v>0</v>
      </c>
    </row>
    <row r="18" spans="1:24" x14ac:dyDescent="0.2">
      <c r="A18" s="362">
        <f t="shared" si="8"/>
        <v>2027</v>
      </c>
      <c r="B18" s="364">
        <v>0</v>
      </c>
      <c r="C18" s="364">
        <v>0</v>
      </c>
      <c r="D18" s="365">
        <f t="shared" si="0"/>
        <v>0</v>
      </c>
      <c r="E18" s="366"/>
      <c r="F18" s="364">
        <v>0</v>
      </c>
      <c r="G18" s="364">
        <v>0</v>
      </c>
      <c r="H18" s="365">
        <f t="shared" si="1"/>
        <v>0</v>
      </c>
      <c r="I18" s="366"/>
      <c r="J18" s="364">
        <v>0</v>
      </c>
      <c r="K18" s="364">
        <v>0</v>
      </c>
      <c r="L18" s="365">
        <f t="shared" si="2"/>
        <v>0</v>
      </c>
      <c r="M18" s="366"/>
      <c r="N18" s="364">
        <v>0</v>
      </c>
      <c r="O18" s="364">
        <v>0</v>
      </c>
      <c r="P18" s="365">
        <f t="shared" si="3"/>
        <v>0</v>
      </c>
      <c r="Q18" s="366"/>
      <c r="R18" s="364">
        <v>0</v>
      </c>
      <c r="S18" s="364">
        <v>0</v>
      </c>
      <c r="T18" s="365">
        <f t="shared" si="4"/>
        <v>0</v>
      </c>
      <c r="U18" s="324"/>
      <c r="V18" s="367">
        <f t="shared" si="5"/>
        <v>0</v>
      </c>
      <c r="W18" s="367">
        <f t="shared" si="6"/>
        <v>0</v>
      </c>
      <c r="X18" s="365">
        <f t="shared" si="7"/>
        <v>0</v>
      </c>
    </row>
    <row r="19" spans="1:24" x14ac:dyDescent="0.2">
      <c r="A19" s="362">
        <f t="shared" si="8"/>
        <v>2028</v>
      </c>
      <c r="B19" s="364">
        <v>0</v>
      </c>
      <c r="C19" s="364">
        <v>0</v>
      </c>
      <c r="D19" s="365">
        <f t="shared" si="0"/>
        <v>0</v>
      </c>
      <c r="E19" s="366"/>
      <c r="F19" s="364">
        <v>0</v>
      </c>
      <c r="G19" s="364">
        <v>0</v>
      </c>
      <c r="H19" s="365">
        <f t="shared" si="1"/>
        <v>0</v>
      </c>
      <c r="I19" s="366"/>
      <c r="J19" s="364">
        <v>0</v>
      </c>
      <c r="K19" s="364">
        <v>0</v>
      </c>
      <c r="L19" s="365">
        <f t="shared" si="2"/>
        <v>0</v>
      </c>
      <c r="M19" s="366"/>
      <c r="N19" s="364">
        <v>0</v>
      </c>
      <c r="O19" s="364">
        <v>0</v>
      </c>
      <c r="P19" s="365">
        <f t="shared" si="3"/>
        <v>0</v>
      </c>
      <c r="Q19" s="366"/>
      <c r="R19" s="364">
        <v>0</v>
      </c>
      <c r="S19" s="364">
        <v>0</v>
      </c>
      <c r="T19" s="365">
        <f t="shared" si="4"/>
        <v>0</v>
      </c>
      <c r="U19" s="324"/>
      <c r="V19" s="367">
        <f t="shared" si="5"/>
        <v>0</v>
      </c>
      <c r="W19" s="367">
        <f t="shared" si="6"/>
        <v>0</v>
      </c>
      <c r="X19" s="365">
        <f t="shared" si="7"/>
        <v>0</v>
      </c>
    </row>
    <row r="20" spans="1:24" x14ac:dyDescent="0.2">
      <c r="A20" s="362">
        <f t="shared" si="8"/>
        <v>2029</v>
      </c>
      <c r="B20" s="364">
        <v>0</v>
      </c>
      <c r="C20" s="364">
        <v>0</v>
      </c>
      <c r="D20" s="365">
        <f t="shared" si="0"/>
        <v>0</v>
      </c>
      <c r="E20" s="366"/>
      <c r="F20" s="364">
        <v>0</v>
      </c>
      <c r="G20" s="364">
        <v>0</v>
      </c>
      <c r="H20" s="365">
        <f t="shared" si="1"/>
        <v>0</v>
      </c>
      <c r="I20" s="366"/>
      <c r="J20" s="364">
        <v>0</v>
      </c>
      <c r="K20" s="364">
        <v>0</v>
      </c>
      <c r="L20" s="365">
        <f t="shared" si="2"/>
        <v>0</v>
      </c>
      <c r="M20" s="366"/>
      <c r="N20" s="364">
        <v>0</v>
      </c>
      <c r="O20" s="364">
        <v>0</v>
      </c>
      <c r="P20" s="365">
        <f t="shared" si="3"/>
        <v>0</v>
      </c>
      <c r="Q20" s="366"/>
      <c r="R20" s="364">
        <v>0</v>
      </c>
      <c r="S20" s="364">
        <v>0</v>
      </c>
      <c r="T20" s="365">
        <f t="shared" si="4"/>
        <v>0</v>
      </c>
      <c r="U20" s="324"/>
      <c r="V20" s="367">
        <f t="shared" si="5"/>
        <v>0</v>
      </c>
      <c r="W20" s="367">
        <f t="shared" si="6"/>
        <v>0</v>
      </c>
      <c r="X20" s="365">
        <f t="shared" si="7"/>
        <v>0</v>
      </c>
    </row>
    <row r="21" spans="1:24" x14ac:dyDescent="0.2">
      <c r="A21" s="362">
        <f t="shared" si="8"/>
        <v>2030</v>
      </c>
      <c r="B21" s="364">
        <v>0</v>
      </c>
      <c r="C21" s="364">
        <v>0</v>
      </c>
      <c r="D21" s="365">
        <f t="shared" si="0"/>
        <v>0</v>
      </c>
      <c r="E21" s="366"/>
      <c r="F21" s="364">
        <v>0</v>
      </c>
      <c r="G21" s="364">
        <v>0</v>
      </c>
      <c r="H21" s="365">
        <f t="shared" si="1"/>
        <v>0</v>
      </c>
      <c r="I21" s="366"/>
      <c r="J21" s="364">
        <v>0</v>
      </c>
      <c r="K21" s="364">
        <v>0</v>
      </c>
      <c r="L21" s="365">
        <f t="shared" si="2"/>
        <v>0</v>
      </c>
      <c r="M21" s="366"/>
      <c r="N21" s="364">
        <v>0</v>
      </c>
      <c r="O21" s="364">
        <v>0</v>
      </c>
      <c r="P21" s="365">
        <f t="shared" si="3"/>
        <v>0</v>
      </c>
      <c r="Q21" s="366"/>
      <c r="R21" s="364">
        <v>0</v>
      </c>
      <c r="S21" s="364">
        <v>0</v>
      </c>
      <c r="T21" s="365">
        <f t="shared" si="4"/>
        <v>0</v>
      </c>
      <c r="U21" s="324"/>
      <c r="V21" s="367">
        <f t="shared" si="5"/>
        <v>0</v>
      </c>
      <c r="W21" s="367">
        <f t="shared" si="6"/>
        <v>0</v>
      </c>
      <c r="X21" s="365">
        <f t="shared" si="7"/>
        <v>0</v>
      </c>
    </row>
    <row r="22" spans="1:24" x14ac:dyDescent="0.2">
      <c r="A22" s="362">
        <f t="shared" si="8"/>
        <v>2031</v>
      </c>
      <c r="B22" s="364">
        <v>0</v>
      </c>
      <c r="C22" s="364">
        <v>0</v>
      </c>
      <c r="D22" s="365">
        <f t="shared" si="0"/>
        <v>0</v>
      </c>
      <c r="E22" s="366"/>
      <c r="F22" s="364">
        <v>0</v>
      </c>
      <c r="G22" s="364">
        <v>0</v>
      </c>
      <c r="H22" s="365">
        <f t="shared" si="1"/>
        <v>0</v>
      </c>
      <c r="I22" s="366"/>
      <c r="J22" s="364">
        <v>0</v>
      </c>
      <c r="K22" s="364">
        <v>0</v>
      </c>
      <c r="L22" s="365">
        <f t="shared" si="2"/>
        <v>0</v>
      </c>
      <c r="M22" s="366"/>
      <c r="N22" s="364">
        <v>0</v>
      </c>
      <c r="O22" s="364">
        <v>0</v>
      </c>
      <c r="P22" s="365">
        <f t="shared" si="3"/>
        <v>0</v>
      </c>
      <c r="Q22" s="366"/>
      <c r="R22" s="364">
        <v>0</v>
      </c>
      <c r="S22" s="364">
        <v>0</v>
      </c>
      <c r="T22" s="365">
        <f t="shared" si="4"/>
        <v>0</v>
      </c>
      <c r="U22" s="324"/>
      <c r="V22" s="367">
        <f t="shared" si="5"/>
        <v>0</v>
      </c>
      <c r="W22" s="367">
        <f t="shared" si="6"/>
        <v>0</v>
      </c>
      <c r="X22" s="365">
        <f t="shared" si="7"/>
        <v>0</v>
      </c>
    </row>
    <row r="23" spans="1:24" x14ac:dyDescent="0.2">
      <c r="A23" s="362">
        <f t="shared" si="8"/>
        <v>2032</v>
      </c>
      <c r="B23" s="364">
        <v>0</v>
      </c>
      <c r="C23" s="364">
        <v>0</v>
      </c>
      <c r="D23" s="365">
        <f t="shared" si="0"/>
        <v>0</v>
      </c>
      <c r="E23" s="366"/>
      <c r="F23" s="364">
        <v>0</v>
      </c>
      <c r="G23" s="364">
        <v>0</v>
      </c>
      <c r="H23" s="365">
        <f t="shared" si="1"/>
        <v>0</v>
      </c>
      <c r="I23" s="366"/>
      <c r="J23" s="364">
        <v>0</v>
      </c>
      <c r="K23" s="364">
        <v>0</v>
      </c>
      <c r="L23" s="365">
        <f t="shared" si="2"/>
        <v>0</v>
      </c>
      <c r="M23" s="366"/>
      <c r="N23" s="364">
        <v>0</v>
      </c>
      <c r="O23" s="364">
        <v>0</v>
      </c>
      <c r="P23" s="365">
        <f t="shared" si="3"/>
        <v>0</v>
      </c>
      <c r="Q23" s="366"/>
      <c r="R23" s="364">
        <v>0</v>
      </c>
      <c r="S23" s="364">
        <v>0</v>
      </c>
      <c r="T23" s="365">
        <f t="shared" si="4"/>
        <v>0</v>
      </c>
      <c r="U23" s="324"/>
      <c r="V23" s="367">
        <f t="shared" si="5"/>
        <v>0</v>
      </c>
      <c r="W23" s="367">
        <f t="shared" si="6"/>
        <v>0</v>
      </c>
      <c r="X23" s="365">
        <f t="shared" si="7"/>
        <v>0</v>
      </c>
    </row>
    <row r="24" spans="1:24" x14ac:dyDescent="0.2">
      <c r="A24" s="362">
        <f t="shared" si="8"/>
        <v>2033</v>
      </c>
      <c r="B24" s="364">
        <v>0</v>
      </c>
      <c r="C24" s="364">
        <v>0</v>
      </c>
      <c r="D24" s="365">
        <f t="shared" si="0"/>
        <v>0</v>
      </c>
      <c r="E24" s="366"/>
      <c r="F24" s="364">
        <v>0</v>
      </c>
      <c r="G24" s="364">
        <v>0</v>
      </c>
      <c r="H24" s="365">
        <f t="shared" si="1"/>
        <v>0</v>
      </c>
      <c r="I24" s="366"/>
      <c r="J24" s="364">
        <v>0</v>
      </c>
      <c r="K24" s="364">
        <v>0</v>
      </c>
      <c r="L24" s="365">
        <f t="shared" si="2"/>
        <v>0</v>
      </c>
      <c r="M24" s="366"/>
      <c r="N24" s="364">
        <v>0</v>
      </c>
      <c r="O24" s="364">
        <v>0</v>
      </c>
      <c r="P24" s="365">
        <f t="shared" si="3"/>
        <v>0</v>
      </c>
      <c r="Q24" s="366"/>
      <c r="R24" s="364">
        <v>0</v>
      </c>
      <c r="S24" s="364">
        <v>0</v>
      </c>
      <c r="T24" s="365">
        <f t="shared" si="4"/>
        <v>0</v>
      </c>
      <c r="U24" s="324"/>
      <c r="V24" s="367">
        <f t="shared" si="5"/>
        <v>0</v>
      </c>
      <c r="W24" s="367">
        <f t="shared" si="6"/>
        <v>0</v>
      </c>
      <c r="X24" s="365">
        <f t="shared" si="7"/>
        <v>0</v>
      </c>
    </row>
    <row r="25" spans="1:24" x14ac:dyDescent="0.2">
      <c r="A25" s="362">
        <f t="shared" si="8"/>
        <v>2034</v>
      </c>
      <c r="B25" s="368">
        <v>0</v>
      </c>
      <c r="C25" s="368">
        <v>0</v>
      </c>
      <c r="D25" s="365">
        <f t="shared" si="0"/>
        <v>0</v>
      </c>
      <c r="E25" s="366"/>
      <c r="F25" s="368">
        <v>0</v>
      </c>
      <c r="G25" s="368">
        <v>0</v>
      </c>
      <c r="H25" s="365">
        <f t="shared" si="1"/>
        <v>0</v>
      </c>
      <c r="I25" s="366"/>
      <c r="J25" s="368">
        <v>0</v>
      </c>
      <c r="K25" s="368">
        <v>0</v>
      </c>
      <c r="L25" s="365">
        <f t="shared" si="2"/>
        <v>0</v>
      </c>
      <c r="M25" s="366"/>
      <c r="N25" s="368">
        <v>0</v>
      </c>
      <c r="O25" s="368">
        <v>0</v>
      </c>
      <c r="P25" s="365">
        <f t="shared" si="3"/>
        <v>0</v>
      </c>
      <c r="Q25" s="366"/>
      <c r="R25" s="368">
        <v>0</v>
      </c>
      <c r="S25" s="368">
        <v>0</v>
      </c>
      <c r="T25" s="365">
        <f t="shared" si="4"/>
        <v>0</v>
      </c>
      <c r="U25" s="324"/>
      <c r="V25" s="367">
        <f t="shared" si="5"/>
        <v>0</v>
      </c>
      <c r="W25" s="367">
        <f t="shared" si="6"/>
        <v>0</v>
      </c>
      <c r="X25" s="365">
        <f t="shared" si="7"/>
        <v>0</v>
      </c>
    </row>
    <row r="26" spans="1:24" x14ac:dyDescent="0.2">
      <c r="A26" s="332"/>
      <c r="B26" s="369"/>
      <c r="C26" s="370"/>
      <c r="D26" s="370"/>
      <c r="E26" s="366"/>
      <c r="F26" s="369"/>
      <c r="G26" s="332"/>
      <c r="H26" s="371"/>
      <c r="I26" s="366"/>
      <c r="J26" s="332"/>
      <c r="K26" s="332"/>
      <c r="L26" s="371"/>
      <c r="M26" s="366"/>
      <c r="N26" s="332"/>
      <c r="O26" s="332"/>
      <c r="P26" s="371"/>
      <c r="Q26" s="366"/>
      <c r="R26" s="332"/>
      <c r="S26" s="332"/>
      <c r="T26" s="371"/>
      <c r="U26" s="324"/>
      <c r="V26" s="372"/>
      <c r="W26" s="372"/>
      <c r="X26" s="373"/>
    </row>
    <row r="27" spans="1:24" ht="15" thickBot="1" x14ac:dyDescent="0.25">
      <c r="A27" s="324" t="s">
        <v>62</v>
      </c>
      <c r="B27" s="374">
        <f>SUM(B11:B26)</f>
        <v>0</v>
      </c>
      <c r="C27" s="374">
        <f>SUM(C11:C26)</f>
        <v>0</v>
      </c>
      <c r="D27" s="374">
        <f>SUM(D11:D26)</f>
        <v>0</v>
      </c>
      <c r="E27" s="366"/>
      <c r="F27" s="374">
        <f>SUM(F11:F26)</f>
        <v>0</v>
      </c>
      <c r="G27" s="374">
        <f>SUM(G11:G26)</f>
        <v>0</v>
      </c>
      <c r="H27" s="374">
        <f>SUM(H11:H26)</f>
        <v>0</v>
      </c>
      <c r="I27" s="366"/>
      <c r="J27" s="374">
        <f>SUM(J11:J26)</f>
        <v>0</v>
      </c>
      <c r="K27" s="374">
        <f>SUM(K11:K26)</f>
        <v>0</v>
      </c>
      <c r="L27" s="374">
        <f>SUM(L11:L26)</f>
        <v>0</v>
      </c>
      <c r="M27" s="366"/>
      <c r="N27" s="374">
        <f>SUM(N11:N26)</f>
        <v>0</v>
      </c>
      <c r="O27" s="374">
        <f>SUM(O11:O26)</f>
        <v>0</v>
      </c>
      <c r="P27" s="374">
        <f>SUM(P11:P26)</f>
        <v>0</v>
      </c>
      <c r="Q27" s="366"/>
      <c r="R27" s="374">
        <f>SUM(R11:R26)</f>
        <v>0</v>
      </c>
      <c r="S27" s="374">
        <f>SUM(S11:S26)</f>
        <v>0</v>
      </c>
      <c r="T27" s="374">
        <f>SUM(T11:T26)</f>
        <v>0</v>
      </c>
      <c r="U27" s="324"/>
      <c r="V27" s="374">
        <f>SUM(V11:V26)</f>
        <v>0</v>
      </c>
      <c r="W27" s="374">
        <f>SUM(W11:W26)</f>
        <v>0</v>
      </c>
      <c r="X27" s="374">
        <f>SUM(X11:X26)</f>
        <v>0</v>
      </c>
    </row>
    <row r="28" spans="1:24" ht="15" thickTop="1" x14ac:dyDescent="0.2">
      <c r="A28" s="332"/>
      <c r="B28" s="375"/>
      <c r="C28" s="376"/>
      <c r="D28" s="376"/>
      <c r="E28" s="366"/>
      <c r="F28" s="375"/>
      <c r="G28" s="376"/>
      <c r="H28" s="376"/>
      <c r="I28" s="366"/>
      <c r="J28" s="375"/>
      <c r="K28" s="376"/>
      <c r="L28" s="376"/>
      <c r="M28" s="366"/>
      <c r="N28" s="376"/>
      <c r="O28" s="376"/>
      <c r="P28" s="376"/>
      <c r="Q28" s="366"/>
      <c r="R28" s="375"/>
      <c r="S28" s="376"/>
      <c r="T28" s="376"/>
      <c r="U28" s="324"/>
      <c r="V28" s="367"/>
      <c r="W28" s="367"/>
      <c r="X28" s="344"/>
    </row>
    <row r="29" spans="1:24" x14ac:dyDescent="0.2">
      <c r="A29" s="332"/>
      <c r="B29" s="376"/>
      <c r="C29" s="376"/>
      <c r="D29" s="376"/>
      <c r="E29" s="366"/>
      <c r="F29" s="376"/>
      <c r="G29" s="376"/>
      <c r="H29" s="376"/>
      <c r="I29" s="366"/>
      <c r="J29" s="376"/>
      <c r="K29" s="376"/>
      <c r="L29" s="376"/>
      <c r="M29" s="366"/>
      <c r="N29" s="376"/>
      <c r="O29" s="376"/>
      <c r="P29" s="376"/>
      <c r="Q29" s="366"/>
      <c r="R29" s="367"/>
      <c r="S29" s="367"/>
      <c r="T29" s="367"/>
      <c r="U29" s="324"/>
      <c r="V29" s="367"/>
      <c r="W29" s="367"/>
      <c r="X29" s="344"/>
    </row>
    <row r="30" spans="1:24" ht="17" x14ac:dyDescent="0.35">
      <c r="A30" s="332"/>
      <c r="B30" s="332"/>
      <c r="C30" s="377"/>
      <c r="D30" s="332"/>
      <c r="E30" s="361"/>
      <c r="F30" s="377"/>
      <c r="G30" s="332"/>
      <c r="H30" s="376"/>
      <c r="I30" s="361"/>
      <c r="J30" s="376"/>
      <c r="K30" s="376"/>
      <c r="L30" s="376"/>
      <c r="M30" s="361"/>
      <c r="N30" s="376"/>
      <c r="O30" s="376"/>
      <c r="P30" s="376"/>
      <c r="Q30" s="361"/>
      <c r="R30" s="367"/>
      <c r="S30" s="367"/>
      <c r="T30" s="367"/>
      <c r="U30" s="324"/>
      <c r="V30" s="367"/>
      <c r="W30" s="367"/>
      <c r="X30" s="344"/>
    </row>
    <row r="44" spans="1:24" ht="13" customHeight="1" x14ac:dyDescent="0.2">
      <c r="A44" s="44" t="s">
        <v>373</v>
      </c>
      <c r="B44" s="44"/>
      <c r="C44" s="44"/>
      <c r="D44" s="44"/>
      <c r="E44" s="44"/>
      <c r="F44" s="44"/>
      <c r="G44" s="44"/>
      <c r="H44" s="44"/>
      <c r="I44" s="44"/>
      <c r="J44" s="44"/>
      <c r="K44" s="44"/>
      <c r="L44" s="44"/>
      <c r="M44" s="44"/>
      <c r="N44" s="44"/>
      <c r="O44" s="44"/>
      <c r="P44" s="44"/>
      <c r="Q44" s="44"/>
      <c r="R44" s="44"/>
      <c r="S44" s="44"/>
      <c r="T44" s="44"/>
      <c r="U44" s="44"/>
      <c r="V44" s="44"/>
      <c r="W44" s="44"/>
      <c r="X44" s="44"/>
    </row>
    <row r="45" spans="1:24" ht="13" customHeight="1" x14ac:dyDescent="0.2">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ht="13" customHeight="1" x14ac:dyDescent="0.2">
      <c r="A46" s="44"/>
      <c r="B46" s="44"/>
      <c r="C46" s="44"/>
      <c r="D46" s="44"/>
      <c r="E46" s="44"/>
      <c r="F46" s="44"/>
      <c r="G46" s="44"/>
      <c r="H46" s="44"/>
      <c r="I46" s="44"/>
      <c r="J46" s="44"/>
      <c r="K46" s="44"/>
      <c r="L46" s="44"/>
      <c r="M46" s="44"/>
      <c r="N46" s="44"/>
      <c r="O46" s="44"/>
      <c r="P46" s="44"/>
      <c r="Q46" s="44"/>
      <c r="R46" s="44"/>
      <c r="S46" s="44"/>
      <c r="T46" s="44"/>
      <c r="U46" s="44"/>
      <c r="V46" s="44"/>
      <c r="W46" s="44"/>
      <c r="X46" s="44"/>
    </row>
    <row r="65514" spans="15:15" x14ac:dyDescent="0.2">
      <c r="O65514" s="364">
        <v>0</v>
      </c>
    </row>
  </sheetData>
  <mergeCells count="6">
    <mergeCell ref="F8:H8"/>
    <mergeCell ref="F7:H7"/>
    <mergeCell ref="N7:P7"/>
    <mergeCell ref="J6:L7"/>
    <mergeCell ref="R6:T7"/>
    <mergeCell ref="A44:X46"/>
  </mergeCells>
  <phoneticPr fontId="7" type="noConversion"/>
  <pageMargins left="0.75" right="0.75" top="1" bottom="1" header="0.5" footer="0.5"/>
  <pageSetup paperSize="5" scale="77"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workbookViewId="0">
      <selection activeCell="F2" sqref="F2"/>
    </sheetView>
  </sheetViews>
  <sheetFormatPr baseColWidth="10" defaultRowHeight="14" x14ac:dyDescent="0.2"/>
  <cols>
    <col min="1" max="1" width="42.3984375" style="14" bestFit="1" customWidth="1"/>
    <col min="2" max="2" width="14.3984375" style="14" bestFit="1" customWidth="1"/>
    <col min="3" max="3" width="13.19921875" style="14" bestFit="1" customWidth="1"/>
    <col min="4" max="4" width="11.796875" style="14" bestFit="1" customWidth="1"/>
    <col min="5" max="5" width="14.3984375" style="14" bestFit="1" customWidth="1"/>
    <col min="6" max="6" width="9" style="14" customWidth="1"/>
    <col min="7" max="7" width="14.3984375" style="14" bestFit="1" customWidth="1"/>
    <col min="8" max="9" width="13.19921875" style="14" bestFit="1" customWidth="1"/>
    <col min="10" max="10" width="14.3984375" style="14" bestFit="1" customWidth="1"/>
    <col min="11" max="256" width="9" style="14" customWidth="1"/>
    <col min="257" max="16384" width="11" style="14"/>
  </cols>
  <sheetData>
    <row r="1" spans="1:20" x14ac:dyDescent="0.2">
      <c r="A1" s="379" t="s">
        <v>268</v>
      </c>
      <c r="B1" s="379"/>
      <c r="C1" s="379"/>
      <c r="D1" s="379"/>
      <c r="E1" s="379"/>
      <c r="F1" s="379"/>
      <c r="G1" s="379"/>
      <c r="H1" s="379"/>
      <c r="I1" s="379"/>
      <c r="J1" s="379"/>
      <c r="K1" s="379"/>
      <c r="L1" s="379"/>
      <c r="M1" s="332"/>
      <c r="N1" s="332"/>
      <c r="O1" s="332"/>
      <c r="P1" s="332"/>
      <c r="Q1" s="332"/>
      <c r="R1" s="332"/>
      <c r="S1" s="332"/>
    </row>
    <row r="2" spans="1:20" x14ac:dyDescent="0.2">
      <c r="A2" s="379" t="s">
        <v>236</v>
      </c>
      <c r="B2" s="379"/>
      <c r="C2" s="379"/>
      <c r="D2" s="379"/>
      <c r="E2" s="379"/>
      <c r="F2" s="379"/>
      <c r="G2" s="379"/>
      <c r="H2" s="379"/>
      <c r="I2" s="379"/>
      <c r="J2" s="379"/>
      <c r="K2" s="379"/>
      <c r="L2" s="379"/>
      <c r="M2" s="332"/>
      <c r="N2" s="332"/>
      <c r="O2" s="332"/>
      <c r="P2" s="332"/>
      <c r="Q2" s="332"/>
      <c r="R2" s="332"/>
      <c r="S2" s="332"/>
    </row>
    <row r="3" spans="1:20" x14ac:dyDescent="0.2">
      <c r="A3" s="380" t="s">
        <v>365</v>
      </c>
      <c r="B3" s="380"/>
      <c r="C3" s="380"/>
      <c r="D3" s="380"/>
      <c r="E3" s="380"/>
      <c r="F3" s="380"/>
      <c r="G3" s="380"/>
      <c r="H3" s="380"/>
      <c r="I3" s="380"/>
      <c r="J3" s="380"/>
      <c r="K3" s="380"/>
      <c r="L3" s="380"/>
      <c r="M3" s="332"/>
      <c r="N3" s="332"/>
      <c r="O3" s="332"/>
      <c r="P3" s="332"/>
      <c r="Q3" s="332"/>
      <c r="R3" s="332"/>
      <c r="S3" s="332"/>
    </row>
    <row r="4" spans="1:20" x14ac:dyDescent="0.2">
      <c r="A4" s="380"/>
      <c r="B4" s="380"/>
      <c r="C4" s="380"/>
      <c r="D4" s="380"/>
      <c r="E4" s="380"/>
      <c r="F4" s="380"/>
      <c r="G4" s="380"/>
      <c r="H4" s="380"/>
      <c r="I4" s="380"/>
      <c r="J4" s="380"/>
      <c r="K4" s="380"/>
      <c r="L4" s="380"/>
      <c r="M4" s="332"/>
      <c r="N4" s="332"/>
      <c r="O4" s="332"/>
      <c r="P4" s="332"/>
      <c r="Q4" s="332"/>
      <c r="R4" s="332"/>
      <c r="S4" s="332"/>
    </row>
    <row r="5" spans="1:20" x14ac:dyDescent="0.2">
      <c r="A5" s="411" t="s">
        <v>267</v>
      </c>
      <c r="B5" s="411"/>
      <c r="C5" s="411"/>
      <c r="D5" s="411"/>
      <c r="E5" s="411"/>
      <c r="F5" s="411"/>
      <c r="G5" s="411"/>
      <c r="H5" s="411"/>
      <c r="I5" s="411"/>
      <c r="J5" s="411"/>
      <c r="K5" s="411"/>
      <c r="L5" s="380"/>
      <c r="M5" s="332"/>
      <c r="N5" s="332"/>
      <c r="O5" s="332"/>
      <c r="P5" s="332"/>
      <c r="Q5" s="332"/>
      <c r="R5" s="332"/>
      <c r="S5" s="332"/>
    </row>
    <row r="7" spans="1:20" x14ac:dyDescent="0.2">
      <c r="A7" s="379"/>
      <c r="B7" s="381" t="s">
        <v>370</v>
      </c>
      <c r="C7" s="381"/>
      <c r="D7" s="381"/>
      <c r="E7" s="381"/>
      <c r="F7" s="376"/>
      <c r="G7" s="381" t="s">
        <v>370</v>
      </c>
      <c r="H7" s="381"/>
      <c r="I7" s="381"/>
      <c r="J7" s="381"/>
      <c r="K7" s="376" t="s">
        <v>371</v>
      </c>
      <c r="L7" s="376"/>
      <c r="M7" s="332"/>
      <c r="N7" s="332"/>
      <c r="O7" s="332"/>
      <c r="P7" s="332"/>
      <c r="Q7" s="332"/>
      <c r="R7" s="332"/>
      <c r="S7" s="332"/>
    </row>
    <row r="8" spans="1:20" x14ac:dyDescent="0.2">
      <c r="A8" s="332"/>
      <c r="B8" s="382"/>
      <c r="C8" s="376"/>
      <c r="D8" s="376"/>
      <c r="E8" s="376"/>
      <c r="F8" s="376"/>
      <c r="G8" s="382"/>
      <c r="H8" s="376"/>
      <c r="I8" s="376"/>
      <c r="J8" s="376"/>
      <c r="K8" s="376"/>
      <c r="L8" s="376"/>
      <c r="M8" s="383"/>
      <c r="N8" s="383"/>
      <c r="O8" s="384"/>
      <c r="P8" s="385"/>
      <c r="Q8" s="385"/>
      <c r="R8" s="385"/>
      <c r="S8" s="384"/>
    </row>
    <row r="9" spans="1:20" x14ac:dyDescent="0.2">
      <c r="A9" s="386"/>
      <c r="B9" s="387" t="s">
        <v>86</v>
      </c>
      <c r="C9" s="387" t="s">
        <v>87</v>
      </c>
      <c r="D9" s="387"/>
      <c r="E9" s="376"/>
      <c r="F9" s="376"/>
      <c r="G9" s="387" t="s">
        <v>86</v>
      </c>
      <c r="H9" s="387" t="s">
        <v>87</v>
      </c>
      <c r="I9" s="387"/>
      <c r="J9" s="376"/>
      <c r="K9" s="376"/>
      <c r="L9" s="376"/>
      <c r="M9" s="384"/>
      <c r="N9" s="384"/>
      <c r="O9" s="384"/>
      <c r="P9" s="384"/>
      <c r="Q9" s="384"/>
      <c r="R9" s="384"/>
      <c r="S9" s="384"/>
    </row>
    <row r="10" spans="1:20" x14ac:dyDescent="0.2">
      <c r="A10" s="386"/>
      <c r="B10" s="388" t="s">
        <v>88</v>
      </c>
      <c r="C10" s="388" t="s">
        <v>88</v>
      </c>
      <c r="D10" s="388" t="s">
        <v>147</v>
      </c>
      <c r="E10" s="388" t="s">
        <v>42</v>
      </c>
      <c r="F10" s="376"/>
      <c r="G10" s="388" t="s">
        <v>88</v>
      </c>
      <c r="H10" s="388" t="s">
        <v>88</v>
      </c>
      <c r="I10" s="388" t="s">
        <v>147</v>
      </c>
      <c r="J10" s="388" t="s">
        <v>42</v>
      </c>
      <c r="K10" s="376"/>
      <c r="L10" s="376"/>
      <c r="M10" s="384"/>
      <c r="N10" s="383"/>
      <c r="O10" s="384"/>
      <c r="P10" s="383"/>
      <c r="Q10" s="384"/>
      <c r="R10" s="383"/>
      <c r="S10" s="384"/>
    </row>
    <row r="11" spans="1:20" x14ac:dyDescent="0.2">
      <c r="A11" s="389" t="s">
        <v>160</v>
      </c>
      <c r="B11" s="376"/>
      <c r="C11" s="376"/>
      <c r="D11" s="376"/>
      <c r="E11" s="376"/>
      <c r="F11" s="376"/>
      <c r="G11" s="376"/>
      <c r="H11" s="376"/>
      <c r="I11" s="376"/>
      <c r="J11" s="376"/>
      <c r="K11" s="376"/>
      <c r="L11" s="376"/>
      <c r="M11" s="384"/>
      <c r="N11" s="384"/>
      <c r="O11" s="384"/>
      <c r="P11" s="384"/>
      <c r="Q11" s="384"/>
      <c r="R11" s="384"/>
      <c r="S11" s="384"/>
      <c r="T11" s="332"/>
    </row>
    <row r="12" spans="1:20" x14ac:dyDescent="0.2">
      <c r="A12" s="386" t="s">
        <v>89</v>
      </c>
      <c r="B12" s="390">
        <v>0</v>
      </c>
      <c r="C12" s="390">
        <v>0</v>
      </c>
      <c r="D12" s="390">
        <v>0</v>
      </c>
      <c r="E12" s="376"/>
      <c r="F12" s="376"/>
      <c r="G12" s="390">
        <v>0</v>
      </c>
      <c r="H12" s="390">
        <v>0</v>
      </c>
      <c r="I12" s="390">
        <v>0</v>
      </c>
      <c r="J12" s="376"/>
      <c r="K12" s="376"/>
      <c r="L12" s="376"/>
      <c r="M12" s="384"/>
      <c r="N12" s="366"/>
      <c r="O12" s="384"/>
      <c r="P12" s="366"/>
      <c r="Q12" s="384"/>
      <c r="R12" s="366"/>
      <c r="S12" s="384"/>
      <c r="T12" s="332"/>
    </row>
    <row r="13" spans="1:20" x14ac:dyDescent="0.2">
      <c r="A13" s="386" t="s">
        <v>90</v>
      </c>
      <c r="B13" s="391">
        <v>0</v>
      </c>
      <c r="C13" s="391">
        <v>0</v>
      </c>
      <c r="D13" s="391">
        <v>0</v>
      </c>
      <c r="E13" s="367"/>
      <c r="F13" s="376"/>
      <c r="G13" s="391">
        <v>0</v>
      </c>
      <c r="H13" s="391">
        <v>0</v>
      </c>
      <c r="I13" s="391">
        <v>0</v>
      </c>
      <c r="J13" s="367"/>
      <c r="K13" s="376"/>
      <c r="L13" s="376"/>
      <c r="M13" s="384"/>
      <c r="N13" s="366"/>
      <c r="O13" s="384"/>
      <c r="P13" s="366"/>
      <c r="Q13" s="384"/>
      <c r="R13" s="366"/>
      <c r="S13" s="384"/>
      <c r="T13" s="332"/>
    </row>
    <row r="14" spans="1:20" x14ac:dyDescent="0.2">
      <c r="A14" s="386"/>
      <c r="B14" s="370"/>
      <c r="C14" s="370"/>
      <c r="D14" s="367"/>
      <c r="E14" s="367"/>
      <c r="F14" s="376"/>
      <c r="G14" s="370"/>
      <c r="H14" s="370"/>
      <c r="I14" s="367"/>
      <c r="J14" s="367"/>
      <c r="K14" s="376"/>
      <c r="L14" s="376"/>
      <c r="M14" s="384"/>
      <c r="N14" s="366"/>
      <c r="O14" s="384"/>
      <c r="P14" s="366"/>
      <c r="Q14" s="384"/>
      <c r="R14" s="366"/>
      <c r="S14" s="384"/>
      <c r="T14" s="332"/>
    </row>
    <row r="15" spans="1:20" x14ac:dyDescent="0.2">
      <c r="A15" s="392" t="s">
        <v>91</v>
      </c>
      <c r="B15" s="393">
        <f>B12*B13</f>
        <v>0</v>
      </c>
      <c r="C15" s="393">
        <f>C12*C13</f>
        <v>0</v>
      </c>
      <c r="D15" s="393">
        <f>D12*D13</f>
        <v>0</v>
      </c>
      <c r="E15" s="394">
        <f>SUM(B15:D15)</f>
        <v>0</v>
      </c>
      <c r="F15" s="376"/>
      <c r="G15" s="393">
        <f>G12*G13</f>
        <v>0</v>
      </c>
      <c r="H15" s="393">
        <f>H12*H13</f>
        <v>0</v>
      </c>
      <c r="I15" s="393">
        <f>I12*I13</f>
        <v>0</v>
      </c>
      <c r="J15" s="394">
        <f>SUM(G15:I15)</f>
        <v>0</v>
      </c>
      <c r="K15" s="376"/>
      <c r="L15" s="376"/>
      <c r="M15" s="384"/>
      <c r="N15" s="366"/>
      <c r="O15" s="384"/>
      <c r="P15" s="366"/>
      <c r="Q15" s="384"/>
      <c r="R15" s="366"/>
      <c r="S15" s="384"/>
      <c r="T15" s="332"/>
    </row>
    <row r="16" spans="1:20" x14ac:dyDescent="0.2">
      <c r="A16" s="392"/>
      <c r="B16" s="367"/>
      <c r="C16" s="367"/>
      <c r="D16" s="367"/>
      <c r="E16" s="367"/>
      <c r="F16" s="376"/>
      <c r="G16" s="367"/>
      <c r="H16" s="367"/>
      <c r="I16" s="367"/>
      <c r="J16" s="367"/>
      <c r="K16" s="376"/>
      <c r="L16" s="376"/>
      <c r="M16" s="384"/>
      <c r="N16" s="366"/>
      <c r="O16" s="384"/>
      <c r="P16" s="366"/>
      <c r="Q16" s="384"/>
      <c r="R16" s="366"/>
      <c r="S16" s="384"/>
      <c r="T16" s="332"/>
    </row>
    <row r="17" spans="1:20" x14ac:dyDescent="0.2">
      <c r="A17" s="389" t="s">
        <v>148</v>
      </c>
      <c r="B17" s="367"/>
      <c r="C17" s="367"/>
      <c r="D17" s="367"/>
      <c r="E17" s="367"/>
      <c r="F17" s="376"/>
      <c r="G17" s="367"/>
      <c r="H17" s="367"/>
      <c r="I17" s="367"/>
      <c r="J17" s="367"/>
      <c r="K17" s="376"/>
      <c r="L17" s="376"/>
      <c r="M17" s="384"/>
      <c r="N17" s="366"/>
      <c r="O17" s="384"/>
      <c r="P17" s="366"/>
      <c r="Q17" s="384"/>
      <c r="R17" s="366"/>
      <c r="S17" s="384"/>
      <c r="T17" s="332"/>
    </row>
    <row r="18" spans="1:20" x14ac:dyDescent="0.2">
      <c r="A18" s="386" t="s">
        <v>89</v>
      </c>
      <c r="B18" s="390">
        <v>0</v>
      </c>
      <c r="C18" s="390">
        <v>0</v>
      </c>
      <c r="D18" s="390">
        <v>0</v>
      </c>
      <c r="E18" s="376"/>
      <c r="F18" s="376"/>
      <c r="G18" s="390">
        <v>0</v>
      </c>
      <c r="H18" s="390">
        <v>0</v>
      </c>
      <c r="I18" s="390">
        <v>0</v>
      </c>
      <c r="J18" s="376"/>
      <c r="K18" s="376"/>
      <c r="L18" s="376"/>
      <c r="M18" s="384"/>
      <c r="N18" s="366"/>
      <c r="O18" s="384"/>
      <c r="P18" s="366"/>
      <c r="Q18" s="384"/>
      <c r="R18" s="366"/>
      <c r="S18" s="384"/>
      <c r="T18" s="332"/>
    </row>
    <row r="19" spans="1:20" x14ac:dyDescent="0.2">
      <c r="A19" s="386" t="s">
        <v>90</v>
      </c>
      <c r="B19" s="391">
        <v>0</v>
      </c>
      <c r="C19" s="391">
        <v>0</v>
      </c>
      <c r="D19" s="391">
        <v>0</v>
      </c>
      <c r="E19" s="367"/>
      <c r="F19" s="376"/>
      <c r="G19" s="391">
        <v>0</v>
      </c>
      <c r="H19" s="391">
        <v>0</v>
      </c>
      <c r="I19" s="391">
        <v>0</v>
      </c>
      <c r="J19" s="367"/>
      <c r="K19" s="376"/>
      <c r="L19" s="376"/>
      <c r="M19" s="384"/>
      <c r="N19" s="366"/>
      <c r="O19" s="384"/>
      <c r="P19" s="366"/>
      <c r="Q19" s="384"/>
      <c r="R19" s="366"/>
      <c r="S19" s="384"/>
      <c r="T19" s="332"/>
    </row>
    <row r="20" spans="1:20" x14ac:dyDescent="0.2">
      <c r="A20" s="386"/>
      <c r="B20" s="370"/>
      <c r="C20" s="370"/>
      <c r="D20" s="367"/>
      <c r="E20" s="367"/>
      <c r="F20" s="376"/>
      <c r="G20" s="370"/>
      <c r="H20" s="370"/>
      <c r="I20" s="367"/>
      <c r="J20" s="367"/>
      <c r="K20" s="376"/>
      <c r="L20" s="376"/>
      <c r="M20" s="384"/>
      <c r="N20" s="366"/>
      <c r="O20" s="384"/>
      <c r="P20" s="366"/>
      <c r="Q20" s="384"/>
      <c r="R20" s="366"/>
      <c r="S20" s="384"/>
      <c r="T20" s="395"/>
    </row>
    <row r="21" spans="1:20" x14ac:dyDescent="0.2">
      <c r="A21" s="392" t="s">
        <v>91</v>
      </c>
      <c r="B21" s="393">
        <f>B18*B19</f>
        <v>0</v>
      </c>
      <c r="C21" s="393">
        <f>C18*C19</f>
        <v>0</v>
      </c>
      <c r="D21" s="393">
        <f>D18*D19</f>
        <v>0</v>
      </c>
      <c r="E21" s="394">
        <f>SUM(B21:D21)</f>
        <v>0</v>
      </c>
      <c r="F21" s="376"/>
      <c r="G21" s="393">
        <f>G18*G19</f>
        <v>0</v>
      </c>
      <c r="H21" s="393">
        <f>H18*H19</f>
        <v>0</v>
      </c>
      <c r="I21" s="393">
        <f>I18*I19</f>
        <v>0</v>
      </c>
      <c r="J21" s="394">
        <f>SUM(G21:I21)</f>
        <v>0</v>
      </c>
      <c r="K21" s="376"/>
      <c r="L21" s="376"/>
      <c r="M21" s="384"/>
      <c r="N21" s="366"/>
      <c r="O21" s="384"/>
      <c r="P21" s="366"/>
      <c r="Q21" s="384"/>
      <c r="R21" s="366"/>
      <c r="S21" s="384"/>
      <c r="T21" s="332"/>
    </row>
    <row r="22" spans="1:20" x14ac:dyDescent="0.2">
      <c r="A22" s="386"/>
      <c r="B22" s="376"/>
      <c r="C22" s="376"/>
      <c r="D22" s="376"/>
      <c r="E22" s="376"/>
      <c r="F22" s="376"/>
      <c r="G22" s="376"/>
      <c r="H22" s="376"/>
      <c r="I22" s="376"/>
      <c r="J22" s="376"/>
      <c r="K22" s="376"/>
      <c r="L22" s="376"/>
      <c r="M22" s="384"/>
      <c r="N22" s="384"/>
      <c r="O22" s="384"/>
      <c r="P22" s="396"/>
      <c r="Q22" s="384"/>
      <c r="R22" s="384"/>
      <c r="S22" s="384"/>
      <c r="T22" s="332"/>
    </row>
    <row r="23" spans="1:20" x14ac:dyDescent="0.2">
      <c r="A23" s="389" t="s">
        <v>149</v>
      </c>
      <c r="B23" s="376"/>
      <c r="C23" s="376"/>
      <c r="D23" s="376"/>
      <c r="E23" s="376"/>
      <c r="F23" s="376"/>
      <c r="G23" s="376"/>
      <c r="H23" s="376"/>
      <c r="I23" s="376"/>
      <c r="J23" s="376"/>
      <c r="K23" s="376"/>
      <c r="L23" s="376"/>
      <c r="M23" s="384"/>
      <c r="N23" s="397"/>
      <c r="O23" s="384"/>
      <c r="P23" s="384"/>
      <c r="Q23" s="384"/>
      <c r="R23" s="397"/>
      <c r="S23" s="384"/>
      <c r="T23" s="332"/>
    </row>
    <row r="24" spans="1:20" x14ac:dyDescent="0.2">
      <c r="A24" s="386" t="s">
        <v>89</v>
      </c>
      <c r="B24" s="390">
        <v>0</v>
      </c>
      <c r="C24" s="390">
        <v>0</v>
      </c>
      <c r="D24" s="390">
        <v>0</v>
      </c>
      <c r="E24" s="376"/>
      <c r="F24" s="376"/>
      <c r="G24" s="390">
        <v>0</v>
      </c>
      <c r="H24" s="390">
        <v>0</v>
      </c>
      <c r="I24" s="390">
        <v>0</v>
      </c>
      <c r="J24" s="376"/>
      <c r="K24" s="376"/>
      <c r="L24" s="376"/>
      <c r="M24" s="384"/>
      <c r="N24" s="366"/>
      <c r="O24" s="384"/>
      <c r="P24" s="384"/>
      <c r="Q24" s="384"/>
      <c r="R24" s="384"/>
      <c r="S24" s="384"/>
      <c r="T24" s="332"/>
    </row>
    <row r="25" spans="1:20" x14ac:dyDescent="0.2">
      <c r="A25" s="386" t="s">
        <v>90</v>
      </c>
      <c r="B25" s="391">
        <v>0</v>
      </c>
      <c r="C25" s="391">
        <v>0</v>
      </c>
      <c r="D25" s="391">
        <v>0</v>
      </c>
      <c r="E25" s="376"/>
      <c r="F25" s="376"/>
      <c r="G25" s="391">
        <v>0</v>
      </c>
      <c r="H25" s="391">
        <v>0</v>
      </c>
      <c r="I25" s="391">
        <v>0</v>
      </c>
      <c r="J25" s="376"/>
      <c r="K25" s="376"/>
      <c r="L25" s="376"/>
      <c r="M25" s="384"/>
      <c r="N25" s="397"/>
      <c r="O25" s="398"/>
      <c r="P25" s="384"/>
      <c r="Q25" s="384"/>
      <c r="R25" s="384"/>
      <c r="S25" s="384"/>
      <c r="T25" s="332"/>
    </row>
    <row r="26" spans="1:20" x14ac:dyDescent="0.2">
      <c r="A26" s="386"/>
      <c r="B26" s="370"/>
      <c r="C26" s="370"/>
      <c r="D26" s="367"/>
      <c r="E26" s="376"/>
      <c r="F26" s="376"/>
      <c r="G26" s="370"/>
      <c r="H26" s="370"/>
      <c r="I26" s="367"/>
      <c r="J26" s="376"/>
      <c r="K26" s="376"/>
      <c r="L26" s="376"/>
      <c r="M26" s="384"/>
      <c r="N26" s="366"/>
      <c r="O26" s="398"/>
      <c r="P26" s="384"/>
      <c r="Q26" s="384"/>
      <c r="R26" s="366"/>
      <c r="S26" s="398"/>
      <c r="T26" s="332"/>
    </row>
    <row r="27" spans="1:20" x14ac:dyDescent="0.2">
      <c r="A27" s="392" t="s">
        <v>92</v>
      </c>
      <c r="B27" s="393">
        <f>B24*B25</f>
        <v>0</v>
      </c>
      <c r="C27" s="393">
        <f>C24*C25</f>
        <v>0</v>
      </c>
      <c r="D27" s="393">
        <f>D24*D25</f>
        <v>0</v>
      </c>
      <c r="E27" s="394">
        <f>SUM(B27:D27)</f>
        <v>0</v>
      </c>
      <c r="F27" s="376"/>
      <c r="G27" s="393">
        <f>G24*G25</f>
        <v>0</v>
      </c>
      <c r="H27" s="393">
        <f>H24*H25</f>
        <v>0</v>
      </c>
      <c r="I27" s="393">
        <f>I24*I25</f>
        <v>0</v>
      </c>
      <c r="J27" s="394">
        <f>SUM(G27:I27)</f>
        <v>0</v>
      </c>
      <c r="K27" s="376"/>
      <c r="L27" s="376"/>
      <c r="M27" s="384"/>
      <c r="N27" s="397"/>
      <c r="O27" s="398"/>
      <c r="P27" s="384"/>
      <c r="Q27" s="384"/>
      <c r="R27" s="366"/>
      <c r="S27" s="398"/>
    </row>
    <row r="28" spans="1:20" x14ac:dyDescent="0.2">
      <c r="A28" s="392"/>
      <c r="B28" s="366"/>
      <c r="C28" s="366"/>
      <c r="D28" s="366"/>
      <c r="E28" s="367"/>
      <c r="F28" s="376"/>
      <c r="G28" s="366"/>
      <c r="H28" s="366"/>
      <c r="I28" s="366"/>
      <c r="J28" s="367"/>
      <c r="K28" s="376"/>
      <c r="L28" s="376"/>
      <c r="M28" s="384"/>
      <c r="N28" s="397"/>
      <c r="O28" s="384"/>
      <c r="P28" s="384"/>
      <c r="Q28" s="384"/>
      <c r="R28" s="366"/>
      <c r="S28" s="384"/>
    </row>
    <row r="29" spans="1:20" x14ac:dyDescent="0.2">
      <c r="A29" s="389" t="s">
        <v>150</v>
      </c>
      <c r="B29" s="367"/>
      <c r="C29" s="367"/>
      <c r="D29" s="367"/>
      <c r="E29" s="367"/>
      <c r="F29" s="376"/>
      <c r="G29" s="367"/>
      <c r="H29" s="367"/>
      <c r="I29" s="367"/>
      <c r="J29" s="367"/>
      <c r="K29" s="376"/>
      <c r="L29" s="376"/>
      <c r="M29" s="332"/>
      <c r="N29" s="332"/>
      <c r="O29" s="332"/>
      <c r="P29" s="332"/>
      <c r="Q29" s="332"/>
      <c r="R29" s="332"/>
      <c r="S29" s="332"/>
    </row>
    <row r="30" spans="1:20" x14ac:dyDescent="0.2">
      <c r="A30" s="386" t="s">
        <v>89</v>
      </c>
      <c r="B30" s="390">
        <v>0</v>
      </c>
      <c r="C30" s="390">
        <v>0</v>
      </c>
      <c r="D30" s="390">
        <v>0</v>
      </c>
      <c r="E30" s="376"/>
      <c r="F30" s="376"/>
      <c r="G30" s="390">
        <v>0</v>
      </c>
      <c r="H30" s="390">
        <v>0</v>
      </c>
      <c r="I30" s="390">
        <v>0</v>
      </c>
      <c r="J30" s="376"/>
      <c r="K30" s="376"/>
      <c r="L30" s="376"/>
      <c r="M30" s="332"/>
      <c r="N30" s="332"/>
      <c r="O30" s="332"/>
      <c r="P30" s="332"/>
      <c r="Q30" s="332"/>
      <c r="R30" s="332"/>
      <c r="S30" s="332"/>
    </row>
    <row r="31" spans="1:20" x14ac:dyDescent="0.2">
      <c r="A31" s="386" t="s">
        <v>90</v>
      </c>
      <c r="B31" s="391">
        <v>0</v>
      </c>
      <c r="C31" s="391">
        <v>0</v>
      </c>
      <c r="D31" s="391">
        <v>0</v>
      </c>
      <c r="E31" s="376"/>
      <c r="F31" s="376"/>
      <c r="G31" s="391">
        <v>0</v>
      </c>
      <c r="H31" s="391">
        <v>0</v>
      </c>
      <c r="I31" s="391">
        <v>0</v>
      </c>
      <c r="J31" s="376"/>
      <c r="K31" s="376"/>
      <c r="L31" s="376"/>
      <c r="M31" s="332"/>
      <c r="N31" s="332"/>
      <c r="O31" s="332"/>
      <c r="P31" s="332"/>
      <c r="Q31" s="332"/>
      <c r="R31" s="332"/>
      <c r="S31" s="332"/>
    </row>
    <row r="32" spans="1:20" x14ac:dyDescent="0.2">
      <c r="A32" s="386"/>
      <c r="B32" s="370"/>
      <c r="C32" s="370"/>
      <c r="D32" s="367"/>
      <c r="E32" s="376"/>
      <c r="F32" s="376"/>
      <c r="G32" s="370"/>
      <c r="H32" s="370"/>
      <c r="I32" s="367"/>
      <c r="J32" s="376"/>
      <c r="K32" s="376"/>
      <c r="L32" s="376"/>
      <c r="M32" s="332"/>
      <c r="N32" s="332"/>
      <c r="O32" s="332"/>
      <c r="P32" s="332"/>
      <c r="Q32" s="332"/>
      <c r="R32" s="332"/>
      <c r="S32" s="332"/>
    </row>
    <row r="33" spans="1:19" x14ac:dyDescent="0.2">
      <c r="A33" s="392" t="s">
        <v>92</v>
      </c>
      <c r="B33" s="393">
        <f>B30*B31</f>
        <v>0</v>
      </c>
      <c r="C33" s="393">
        <f>C30*C31</f>
        <v>0</v>
      </c>
      <c r="D33" s="393">
        <f>D30*D31</f>
        <v>0</v>
      </c>
      <c r="E33" s="394">
        <f>SUM(B33:D33)</f>
        <v>0</v>
      </c>
      <c r="F33" s="376"/>
      <c r="G33" s="393">
        <f>G30*G31</f>
        <v>0</v>
      </c>
      <c r="H33" s="393">
        <f>H30*H31</f>
        <v>0</v>
      </c>
      <c r="I33" s="393">
        <f>I30*I31</f>
        <v>0</v>
      </c>
      <c r="J33" s="394">
        <f>SUM(G33:I33)</f>
        <v>0</v>
      </c>
      <c r="K33" s="376"/>
      <c r="L33" s="376"/>
      <c r="M33" s="332"/>
      <c r="N33" s="332"/>
      <c r="O33" s="332"/>
      <c r="P33" s="332"/>
      <c r="Q33" s="332"/>
      <c r="R33" s="332"/>
      <c r="S33" s="332"/>
    </row>
    <row r="34" spans="1:19" x14ac:dyDescent="0.2">
      <c r="A34" s="392"/>
      <c r="B34" s="367"/>
      <c r="C34" s="367"/>
      <c r="D34" s="367"/>
      <c r="E34" s="367"/>
      <c r="F34" s="376"/>
      <c r="G34" s="367"/>
      <c r="H34" s="367"/>
      <c r="I34" s="367"/>
      <c r="J34" s="367"/>
      <c r="K34" s="376"/>
      <c r="L34" s="376"/>
      <c r="M34" s="332"/>
      <c r="N34" s="332"/>
      <c r="O34" s="332"/>
      <c r="P34" s="332"/>
      <c r="Q34" s="332"/>
      <c r="R34" s="332"/>
      <c r="S34" s="332"/>
    </row>
    <row r="35" spans="1:19" x14ac:dyDescent="0.2">
      <c r="A35" s="389" t="s">
        <v>237</v>
      </c>
      <c r="B35" s="367"/>
      <c r="C35" s="367"/>
      <c r="D35" s="367"/>
      <c r="E35" s="367"/>
      <c r="F35" s="376"/>
      <c r="G35" s="367"/>
      <c r="H35" s="367"/>
      <c r="I35" s="367"/>
      <c r="J35" s="367"/>
      <c r="K35" s="376"/>
      <c r="L35" s="376"/>
      <c r="M35" s="332"/>
      <c r="N35" s="332"/>
      <c r="O35" s="332"/>
      <c r="P35" s="332"/>
      <c r="Q35" s="332"/>
      <c r="R35" s="332"/>
      <c r="S35" s="332"/>
    </row>
    <row r="36" spans="1:19" x14ac:dyDescent="0.2">
      <c r="A36" s="386" t="s">
        <v>164</v>
      </c>
      <c r="B36" s="390">
        <v>0</v>
      </c>
      <c r="C36" s="399">
        <v>0</v>
      </c>
      <c r="D36" s="400">
        <v>0</v>
      </c>
      <c r="E36" s="376"/>
      <c r="F36" s="376"/>
      <c r="G36" s="390">
        <v>0</v>
      </c>
      <c r="H36" s="401"/>
      <c r="I36" s="400"/>
      <c r="J36" s="376"/>
      <c r="K36" s="376"/>
      <c r="L36" s="376"/>
      <c r="M36" s="332"/>
      <c r="N36" s="332"/>
      <c r="O36" s="332"/>
      <c r="P36" s="332"/>
      <c r="Q36" s="332"/>
      <c r="R36" s="332"/>
      <c r="S36" s="332"/>
    </row>
    <row r="37" spans="1:19" x14ac:dyDescent="0.2">
      <c r="A37" s="386" t="s">
        <v>90</v>
      </c>
      <c r="B37" s="402">
        <v>0</v>
      </c>
      <c r="C37" s="403">
        <v>0</v>
      </c>
      <c r="D37" s="391">
        <v>0</v>
      </c>
      <c r="E37" s="376"/>
      <c r="F37" s="376"/>
      <c r="G37" s="402">
        <v>0</v>
      </c>
      <c r="H37" s="403"/>
      <c r="I37" s="391"/>
      <c r="J37" s="376"/>
      <c r="K37" s="376"/>
      <c r="L37" s="376"/>
      <c r="M37" s="332"/>
      <c r="N37" s="332"/>
      <c r="O37" s="332"/>
      <c r="P37" s="332"/>
      <c r="Q37" s="332"/>
      <c r="R37" s="332"/>
      <c r="S37" s="332"/>
    </row>
    <row r="38" spans="1:19" x14ac:dyDescent="0.2">
      <c r="A38" s="386"/>
      <c r="B38" s="370"/>
      <c r="C38" s="370"/>
      <c r="D38" s="367"/>
      <c r="E38" s="376"/>
      <c r="F38" s="376"/>
      <c r="G38" s="370"/>
      <c r="H38" s="370"/>
      <c r="I38" s="367"/>
      <c r="J38" s="376"/>
      <c r="K38" s="376"/>
      <c r="L38" s="376"/>
      <c r="M38" s="332"/>
      <c r="N38" s="332"/>
      <c r="O38" s="332"/>
      <c r="P38" s="332"/>
      <c r="Q38" s="332"/>
      <c r="R38" s="332"/>
      <c r="S38" s="332"/>
    </row>
    <row r="39" spans="1:19" x14ac:dyDescent="0.2">
      <c r="A39" s="392" t="s">
        <v>166</v>
      </c>
      <c r="B39" s="393">
        <f>B36*B37</f>
        <v>0</v>
      </c>
      <c r="C39" s="393">
        <f>C36*C37</f>
        <v>0</v>
      </c>
      <c r="D39" s="393">
        <f>D36*D37</f>
        <v>0</v>
      </c>
      <c r="E39" s="394">
        <f>SUM(B39:D39)</f>
        <v>0</v>
      </c>
      <c r="F39" s="376"/>
      <c r="G39" s="393">
        <f>G36*G37</f>
        <v>0</v>
      </c>
      <c r="H39" s="393">
        <f>H36*H37</f>
        <v>0</v>
      </c>
      <c r="I39" s="393">
        <f>I36*I37</f>
        <v>0</v>
      </c>
      <c r="J39" s="394">
        <f>SUM(G39:I39)</f>
        <v>0</v>
      </c>
      <c r="K39" s="376"/>
      <c r="L39" s="376"/>
      <c r="M39" s="332"/>
      <c r="N39" s="332"/>
      <c r="O39" s="332"/>
      <c r="P39" s="332"/>
      <c r="Q39" s="332"/>
      <c r="R39" s="332"/>
      <c r="S39" s="332"/>
    </row>
    <row r="40" spans="1:19" x14ac:dyDescent="0.2">
      <c r="A40" s="392"/>
      <c r="B40" s="367"/>
      <c r="C40" s="367"/>
      <c r="D40" s="367"/>
      <c r="E40" s="367"/>
      <c r="F40" s="376"/>
      <c r="G40" s="367"/>
      <c r="H40" s="367"/>
      <c r="I40" s="367"/>
      <c r="J40" s="367"/>
      <c r="K40" s="376"/>
      <c r="L40" s="376"/>
      <c r="M40" s="332"/>
      <c r="N40" s="332"/>
      <c r="O40" s="332"/>
      <c r="P40" s="332"/>
      <c r="Q40" s="332"/>
      <c r="R40" s="332"/>
      <c r="S40" s="332"/>
    </row>
    <row r="41" spans="1:19" x14ac:dyDescent="0.2">
      <c r="A41" s="389" t="s">
        <v>238</v>
      </c>
      <c r="B41" s="367"/>
      <c r="C41" s="367"/>
      <c r="D41" s="367"/>
      <c r="E41" s="367"/>
      <c r="F41" s="379"/>
      <c r="G41" s="367"/>
      <c r="H41" s="367"/>
      <c r="I41" s="367"/>
      <c r="J41" s="367"/>
      <c r="K41" s="379"/>
      <c r="L41" s="379"/>
      <c r="M41" s="332"/>
      <c r="N41" s="332"/>
      <c r="O41" s="332"/>
      <c r="P41" s="332"/>
      <c r="Q41" s="332"/>
      <c r="R41" s="332"/>
      <c r="S41" s="332"/>
    </row>
    <row r="42" spans="1:19" x14ac:dyDescent="0.2">
      <c r="A42" s="386" t="s">
        <v>239</v>
      </c>
      <c r="B42" s="390">
        <v>0</v>
      </c>
      <c r="C42" s="399"/>
      <c r="D42" s="400">
        <v>0</v>
      </c>
      <c r="E42" s="376"/>
      <c r="F42" s="376"/>
      <c r="G42" s="390">
        <v>0</v>
      </c>
      <c r="H42" s="401"/>
      <c r="I42" s="400"/>
      <c r="J42" s="376"/>
      <c r="K42" s="376"/>
      <c r="L42" s="376"/>
      <c r="M42" s="332"/>
      <c r="N42" s="332"/>
      <c r="O42" s="332"/>
      <c r="P42" s="332"/>
      <c r="Q42" s="332"/>
      <c r="R42" s="332"/>
      <c r="S42" s="332"/>
    </row>
    <row r="43" spans="1:19" x14ac:dyDescent="0.2">
      <c r="A43" s="386" t="s">
        <v>90</v>
      </c>
      <c r="B43" s="391">
        <v>0</v>
      </c>
      <c r="C43" s="403"/>
      <c r="D43" s="391">
        <v>0</v>
      </c>
      <c r="E43" s="376"/>
      <c r="F43" s="376"/>
      <c r="G43" s="391">
        <v>0</v>
      </c>
      <c r="H43" s="403"/>
      <c r="I43" s="391"/>
      <c r="J43" s="376"/>
      <c r="K43" s="376"/>
      <c r="L43" s="376"/>
    </row>
    <row r="44" spans="1:19" x14ac:dyDescent="0.2">
      <c r="A44" s="386"/>
      <c r="B44" s="370"/>
      <c r="C44" s="370"/>
      <c r="D44" s="367"/>
      <c r="E44" s="376"/>
      <c r="F44" s="376"/>
      <c r="G44" s="370"/>
      <c r="H44" s="370"/>
      <c r="I44" s="367"/>
      <c r="J44" s="376"/>
      <c r="K44" s="376"/>
      <c r="L44" s="376"/>
    </row>
    <row r="45" spans="1:19" x14ac:dyDescent="0.2">
      <c r="A45" s="392" t="s">
        <v>165</v>
      </c>
      <c r="B45" s="393">
        <f>B42*B43</f>
        <v>0</v>
      </c>
      <c r="C45" s="393">
        <f>C42*C43</f>
        <v>0</v>
      </c>
      <c r="D45" s="393">
        <f>D42*D43</f>
        <v>0</v>
      </c>
      <c r="E45" s="394">
        <f>SUM(B45:D45)</f>
        <v>0</v>
      </c>
      <c r="F45" s="376"/>
      <c r="G45" s="393">
        <f>G42*G43</f>
        <v>0</v>
      </c>
      <c r="H45" s="393">
        <f>H42*H43</f>
        <v>0</v>
      </c>
      <c r="I45" s="393">
        <f>I42*I43</f>
        <v>0</v>
      </c>
      <c r="J45" s="394">
        <f>SUM(G45:I45)</f>
        <v>0</v>
      </c>
      <c r="K45" s="376"/>
      <c r="L45" s="376"/>
    </row>
    <row r="46" spans="1:19" x14ac:dyDescent="0.2">
      <c r="A46" s="392"/>
      <c r="B46" s="367"/>
      <c r="C46" s="367"/>
      <c r="D46" s="367"/>
      <c r="E46" s="367"/>
      <c r="F46" s="376"/>
      <c r="G46" s="367"/>
      <c r="H46" s="367"/>
      <c r="I46" s="367"/>
      <c r="J46" s="367"/>
      <c r="K46" s="376"/>
      <c r="L46" s="376"/>
    </row>
    <row r="47" spans="1:19" x14ac:dyDescent="0.2">
      <c r="A47" s="389" t="s">
        <v>240</v>
      </c>
      <c r="B47" s="367"/>
      <c r="C47" s="367"/>
      <c r="D47" s="367"/>
      <c r="E47" s="367"/>
      <c r="F47" s="376"/>
      <c r="G47" s="367"/>
      <c r="H47" s="367"/>
      <c r="I47" s="367"/>
      <c r="J47" s="367"/>
      <c r="K47" s="376"/>
      <c r="L47" s="376"/>
    </row>
    <row r="48" spans="1:19" x14ac:dyDescent="0.2">
      <c r="A48" s="386" t="s">
        <v>239</v>
      </c>
      <c r="B48" s="400">
        <v>0</v>
      </c>
      <c r="C48" s="399"/>
      <c r="D48" s="401"/>
      <c r="E48" s="376"/>
      <c r="F48" s="376"/>
      <c r="G48" s="400">
        <v>0</v>
      </c>
      <c r="H48" s="401"/>
      <c r="I48" s="401"/>
      <c r="J48" s="376"/>
      <c r="K48" s="376"/>
      <c r="L48" s="376"/>
    </row>
    <row r="49" spans="1:12" x14ac:dyDescent="0.2">
      <c r="A49" s="386" t="s">
        <v>90</v>
      </c>
      <c r="B49" s="391">
        <v>0</v>
      </c>
      <c r="C49" s="403"/>
      <c r="D49" s="404"/>
      <c r="E49" s="376"/>
      <c r="F49" s="376"/>
      <c r="G49" s="391">
        <v>0</v>
      </c>
      <c r="H49" s="403"/>
      <c r="I49" s="404"/>
      <c r="J49" s="376"/>
      <c r="K49" s="376"/>
      <c r="L49" s="376"/>
    </row>
    <row r="50" spans="1:12" x14ac:dyDescent="0.2">
      <c r="A50" s="386"/>
      <c r="B50" s="370"/>
      <c r="C50" s="370"/>
      <c r="D50" s="367"/>
      <c r="E50" s="376"/>
      <c r="F50" s="376"/>
      <c r="G50" s="370"/>
      <c r="H50" s="370"/>
      <c r="I50" s="367"/>
      <c r="J50" s="376"/>
      <c r="K50" s="376"/>
      <c r="L50" s="376"/>
    </row>
    <row r="51" spans="1:12" x14ac:dyDescent="0.2">
      <c r="A51" s="392" t="s">
        <v>165</v>
      </c>
      <c r="B51" s="393">
        <f>B48*B49</f>
        <v>0</v>
      </c>
      <c r="C51" s="393">
        <f>C48*C49</f>
        <v>0</v>
      </c>
      <c r="D51" s="393">
        <f>D48*D49</f>
        <v>0</v>
      </c>
      <c r="E51" s="394">
        <f>SUM(B51:D51)</f>
        <v>0</v>
      </c>
      <c r="F51" s="376"/>
      <c r="G51" s="393">
        <f>G48*G49</f>
        <v>0</v>
      </c>
      <c r="H51" s="393">
        <f>H48*H49</f>
        <v>0</v>
      </c>
      <c r="I51" s="393">
        <f>I48*I49</f>
        <v>0</v>
      </c>
      <c r="J51" s="394">
        <f>SUM(G51:I51)</f>
        <v>0</v>
      </c>
      <c r="K51" s="376"/>
      <c r="L51" s="376"/>
    </row>
    <row r="52" spans="1:12" x14ac:dyDescent="0.2">
      <c r="A52" s="392"/>
      <c r="B52" s="366"/>
      <c r="C52" s="367"/>
      <c r="D52" s="366"/>
      <c r="E52" s="367"/>
      <c r="F52" s="376"/>
      <c r="G52" s="366"/>
      <c r="H52" s="367"/>
      <c r="I52" s="366"/>
      <c r="J52" s="367"/>
      <c r="K52" s="376"/>
      <c r="L52" s="376"/>
    </row>
    <row r="53" spans="1:12" x14ac:dyDescent="0.2">
      <c r="A53" s="389" t="s">
        <v>241</v>
      </c>
      <c r="B53" s="367"/>
      <c r="C53" s="367"/>
      <c r="D53" s="367"/>
      <c r="E53" s="367"/>
      <c r="F53" s="376"/>
      <c r="G53" s="367"/>
      <c r="H53" s="367"/>
      <c r="I53" s="367"/>
      <c r="J53" s="367"/>
      <c r="K53" s="376"/>
      <c r="L53" s="376"/>
    </row>
    <row r="54" spans="1:12" x14ac:dyDescent="0.2">
      <c r="A54" s="386" t="s">
        <v>167</v>
      </c>
      <c r="B54" s="400">
        <v>0</v>
      </c>
      <c r="C54" s="405"/>
      <c r="D54" s="400">
        <v>0</v>
      </c>
      <c r="E54" s="376"/>
      <c r="F54" s="376"/>
      <c r="G54" s="400">
        <v>0</v>
      </c>
      <c r="H54" s="405"/>
      <c r="I54" s="400"/>
      <c r="J54" s="376"/>
      <c r="K54" s="376"/>
      <c r="L54" s="376"/>
    </row>
    <row r="55" spans="1:12" x14ac:dyDescent="0.2">
      <c r="A55" s="386" t="s">
        <v>90</v>
      </c>
      <c r="B55" s="391">
        <v>0</v>
      </c>
      <c r="C55" s="406"/>
      <c r="D55" s="391">
        <v>0</v>
      </c>
      <c r="E55" s="376"/>
      <c r="F55" s="376"/>
      <c r="G55" s="391">
        <v>0</v>
      </c>
      <c r="H55" s="406"/>
      <c r="I55" s="391"/>
      <c r="J55" s="376"/>
      <c r="K55" s="376"/>
      <c r="L55" s="376"/>
    </row>
    <row r="56" spans="1:12" x14ac:dyDescent="0.2">
      <c r="A56" s="386"/>
      <c r="B56" s="370"/>
      <c r="C56" s="370"/>
      <c r="D56" s="367"/>
      <c r="E56" s="376"/>
      <c r="F56" s="376"/>
      <c r="G56" s="370"/>
      <c r="H56" s="370"/>
      <c r="I56" s="367"/>
      <c r="J56" s="376"/>
      <c r="K56" s="376"/>
      <c r="L56" s="376"/>
    </row>
    <row r="57" spans="1:12" x14ac:dyDescent="0.2">
      <c r="A57" s="392" t="s">
        <v>168</v>
      </c>
      <c r="B57" s="393">
        <f>B54*B55</f>
        <v>0</v>
      </c>
      <c r="C57" s="393">
        <f>C54*C55</f>
        <v>0</v>
      </c>
      <c r="D57" s="393">
        <f>D54*D55</f>
        <v>0</v>
      </c>
      <c r="E57" s="394">
        <f>SUM(B57:D57)</f>
        <v>0</v>
      </c>
      <c r="F57" s="376"/>
      <c r="G57" s="393">
        <f>G54*G55</f>
        <v>0</v>
      </c>
      <c r="H57" s="393">
        <f>H54*H55</f>
        <v>0</v>
      </c>
      <c r="I57" s="393">
        <f>I54*I55</f>
        <v>0</v>
      </c>
      <c r="J57" s="394">
        <f>SUM(G57:I57)</f>
        <v>0</v>
      </c>
      <c r="K57" s="376"/>
      <c r="L57" s="376"/>
    </row>
    <row r="58" spans="1:12" x14ac:dyDescent="0.2">
      <c r="A58" s="392"/>
      <c r="B58" s="367"/>
      <c r="C58" s="367"/>
      <c r="D58" s="367"/>
      <c r="E58" s="367"/>
      <c r="F58" s="376"/>
      <c r="G58" s="367"/>
      <c r="H58" s="367"/>
      <c r="I58" s="367"/>
      <c r="J58" s="367"/>
      <c r="K58" s="376"/>
      <c r="L58" s="376"/>
    </row>
    <row r="59" spans="1:12" x14ac:dyDescent="0.2">
      <c r="A59" s="389" t="s">
        <v>242</v>
      </c>
      <c r="B59" s="367"/>
      <c r="C59" s="367"/>
      <c r="D59" s="367"/>
      <c r="E59" s="367"/>
      <c r="F59" s="376"/>
      <c r="G59" s="367"/>
      <c r="H59" s="367"/>
      <c r="I59" s="367"/>
      <c r="J59" s="367"/>
      <c r="K59" s="376"/>
      <c r="L59" s="376"/>
    </row>
    <row r="60" spans="1:12" x14ac:dyDescent="0.2">
      <c r="A60" s="386" t="s">
        <v>169</v>
      </c>
      <c r="B60" s="400">
        <v>0</v>
      </c>
      <c r="C60" s="399"/>
      <c r="D60" s="400"/>
      <c r="E60" s="376"/>
      <c r="F60" s="376"/>
      <c r="G60" s="400">
        <v>0</v>
      </c>
      <c r="H60" s="401"/>
      <c r="I60" s="400"/>
      <c r="J60" s="376"/>
      <c r="K60" s="376"/>
      <c r="L60" s="376"/>
    </row>
    <row r="61" spans="1:12" x14ac:dyDescent="0.2">
      <c r="A61" s="386" t="s">
        <v>90</v>
      </c>
      <c r="B61" s="391">
        <v>0</v>
      </c>
      <c r="C61" s="403"/>
      <c r="D61" s="391"/>
      <c r="E61" s="376"/>
      <c r="F61" s="376"/>
      <c r="G61" s="391">
        <v>0</v>
      </c>
      <c r="H61" s="403"/>
      <c r="I61" s="391"/>
      <c r="J61" s="376"/>
      <c r="K61" s="376"/>
      <c r="L61" s="376"/>
    </row>
    <row r="62" spans="1:12" x14ac:dyDescent="0.2">
      <c r="A62" s="386"/>
      <c r="B62" s="370"/>
      <c r="C62" s="370"/>
      <c r="D62" s="367"/>
      <c r="E62" s="376"/>
      <c r="F62" s="376"/>
      <c r="G62" s="370"/>
      <c r="H62" s="370"/>
      <c r="I62" s="367"/>
      <c r="J62" s="376"/>
      <c r="K62" s="376"/>
      <c r="L62" s="376"/>
    </row>
    <row r="63" spans="1:12" x14ac:dyDescent="0.2">
      <c r="A63" s="392" t="s">
        <v>170</v>
      </c>
      <c r="B63" s="393">
        <f>B60*B61</f>
        <v>0</v>
      </c>
      <c r="C63" s="393">
        <f>C60*C61</f>
        <v>0</v>
      </c>
      <c r="D63" s="393">
        <f>D60*D61</f>
        <v>0</v>
      </c>
      <c r="E63" s="394">
        <f>SUM(B63:D63)</f>
        <v>0</v>
      </c>
      <c r="F63" s="376"/>
      <c r="G63" s="393">
        <f>G60*G61</f>
        <v>0</v>
      </c>
      <c r="H63" s="393">
        <f>H60*H61</f>
        <v>0</v>
      </c>
      <c r="I63" s="393">
        <f>I60*I61</f>
        <v>0</v>
      </c>
      <c r="J63" s="394">
        <f>SUM(G63:I63)</f>
        <v>0</v>
      </c>
      <c r="K63" s="376"/>
      <c r="L63" s="376"/>
    </row>
    <row r="64" spans="1:12" x14ac:dyDescent="0.2">
      <c r="A64" s="392"/>
      <c r="B64" s="367"/>
      <c r="C64" s="367"/>
      <c r="D64" s="367"/>
      <c r="E64" s="367"/>
      <c r="F64" s="376"/>
      <c r="G64" s="367"/>
      <c r="H64" s="367"/>
      <c r="I64" s="367"/>
      <c r="J64" s="367"/>
      <c r="K64" s="376"/>
      <c r="L64" s="376"/>
    </row>
    <row r="65" spans="1:12" x14ac:dyDescent="0.2">
      <c r="A65" s="389" t="s">
        <v>243</v>
      </c>
      <c r="B65" s="367"/>
      <c r="C65" s="367"/>
      <c r="D65" s="367"/>
      <c r="E65" s="367"/>
      <c r="F65" s="376"/>
      <c r="G65" s="367"/>
      <c r="H65" s="367"/>
      <c r="I65" s="367"/>
      <c r="J65" s="367"/>
      <c r="K65" s="376"/>
      <c r="L65" s="376"/>
    </row>
    <row r="66" spans="1:12" x14ac:dyDescent="0.2">
      <c r="A66" s="386" t="s">
        <v>244</v>
      </c>
      <c r="B66" s="400">
        <v>0</v>
      </c>
      <c r="C66" s="399"/>
      <c r="D66" s="400">
        <v>0</v>
      </c>
      <c r="E66" s="376"/>
      <c r="F66" s="376"/>
      <c r="G66" s="400">
        <v>0</v>
      </c>
      <c r="H66" s="401"/>
      <c r="I66" s="400">
        <v>0</v>
      </c>
      <c r="J66" s="376"/>
      <c r="K66" s="376"/>
      <c r="L66" s="376"/>
    </row>
    <row r="67" spans="1:12" x14ac:dyDescent="0.2">
      <c r="A67" s="386" t="s">
        <v>90</v>
      </c>
      <c r="B67" s="391">
        <v>0</v>
      </c>
      <c r="C67" s="403"/>
      <c r="D67" s="391">
        <v>0</v>
      </c>
      <c r="E67" s="376"/>
      <c r="F67" s="376"/>
      <c r="G67" s="391">
        <v>0</v>
      </c>
      <c r="H67" s="403"/>
      <c r="I67" s="391">
        <v>0</v>
      </c>
      <c r="J67" s="376"/>
      <c r="K67" s="376"/>
      <c r="L67" s="376"/>
    </row>
    <row r="68" spans="1:12" x14ac:dyDescent="0.2">
      <c r="A68" s="386"/>
      <c r="B68" s="370"/>
      <c r="C68" s="370"/>
      <c r="D68" s="367"/>
      <c r="E68" s="376"/>
      <c r="F68" s="376"/>
      <c r="G68" s="370"/>
      <c r="H68" s="370"/>
      <c r="I68" s="367"/>
      <c r="J68" s="376"/>
      <c r="K68" s="376"/>
      <c r="L68" s="376"/>
    </row>
    <row r="69" spans="1:12" x14ac:dyDescent="0.2">
      <c r="A69" s="392" t="s">
        <v>245</v>
      </c>
      <c r="B69" s="393">
        <f>B66*B67</f>
        <v>0</v>
      </c>
      <c r="C69" s="393">
        <f>C66*C67</f>
        <v>0</v>
      </c>
      <c r="D69" s="393">
        <f>D66*D67</f>
        <v>0</v>
      </c>
      <c r="E69" s="394">
        <f>SUM(B69:D69)</f>
        <v>0</v>
      </c>
      <c r="F69" s="376"/>
      <c r="G69" s="393">
        <v>0</v>
      </c>
      <c r="H69" s="393">
        <v>0</v>
      </c>
      <c r="I69" s="393">
        <v>0</v>
      </c>
      <c r="J69" s="394">
        <v>0</v>
      </c>
      <c r="K69" s="376"/>
      <c r="L69" s="376"/>
    </row>
    <row r="70" spans="1:12" x14ac:dyDescent="0.2">
      <c r="A70" s="392"/>
      <c r="B70" s="367"/>
      <c r="C70" s="367"/>
      <c r="D70" s="367"/>
      <c r="E70" s="367"/>
      <c r="F70" s="376"/>
      <c r="G70" s="367"/>
      <c r="H70" s="367"/>
      <c r="I70" s="367"/>
      <c r="J70" s="367"/>
      <c r="K70" s="376"/>
      <c r="L70" s="376"/>
    </row>
    <row r="71" spans="1:12" x14ac:dyDescent="0.2">
      <c r="A71" s="389" t="s">
        <v>246</v>
      </c>
      <c r="B71" s="367"/>
      <c r="C71" s="367"/>
      <c r="D71" s="367"/>
      <c r="E71" s="367"/>
      <c r="F71" s="332"/>
      <c r="G71" s="367"/>
      <c r="H71" s="367"/>
      <c r="I71" s="367"/>
      <c r="J71" s="367"/>
      <c r="K71" s="332"/>
      <c r="L71" s="332"/>
    </row>
    <row r="72" spans="1:12" x14ac:dyDescent="0.2">
      <c r="A72" s="386" t="s">
        <v>247</v>
      </c>
      <c r="B72" s="390">
        <v>0</v>
      </c>
      <c r="C72" s="399"/>
      <c r="D72" s="399"/>
      <c r="E72" s="376"/>
      <c r="F72" s="332"/>
      <c r="G72" s="390">
        <v>0</v>
      </c>
      <c r="H72" s="401"/>
      <c r="I72" s="401"/>
      <c r="J72" s="376"/>
      <c r="K72" s="332"/>
      <c r="L72" s="332"/>
    </row>
    <row r="73" spans="1:12" x14ac:dyDescent="0.2">
      <c r="A73" s="386" t="s">
        <v>248</v>
      </c>
      <c r="B73" s="391">
        <v>0</v>
      </c>
      <c r="C73" s="403"/>
      <c r="D73" s="403"/>
      <c r="E73" s="376"/>
      <c r="F73" s="376"/>
      <c r="G73" s="391">
        <v>0</v>
      </c>
      <c r="H73" s="403"/>
      <c r="I73" s="403"/>
      <c r="J73" s="376"/>
      <c r="K73" s="376"/>
      <c r="L73" s="376"/>
    </row>
    <row r="74" spans="1:12" x14ac:dyDescent="0.2">
      <c r="A74" s="386"/>
      <c r="B74" s="370"/>
      <c r="C74" s="370"/>
      <c r="D74" s="367"/>
      <c r="E74" s="376"/>
      <c r="F74" s="376"/>
      <c r="G74" s="370"/>
      <c r="H74" s="370"/>
      <c r="I74" s="367"/>
      <c r="J74" s="376"/>
      <c r="K74" s="376"/>
      <c r="L74" s="376"/>
    </row>
    <row r="75" spans="1:12" x14ac:dyDescent="0.2">
      <c r="A75" s="392" t="s">
        <v>249</v>
      </c>
      <c r="B75" s="393">
        <f>B72*B73</f>
        <v>0</v>
      </c>
      <c r="C75" s="393">
        <f>C72*C73</f>
        <v>0</v>
      </c>
      <c r="D75" s="393">
        <f>D72*D73</f>
        <v>0</v>
      </c>
      <c r="E75" s="394">
        <f>SUM(B75:D75)</f>
        <v>0</v>
      </c>
      <c r="F75" s="376"/>
      <c r="G75" s="393">
        <f>G72*G73</f>
        <v>0</v>
      </c>
      <c r="H75" s="393">
        <f>H72*H73</f>
        <v>0</v>
      </c>
      <c r="I75" s="393">
        <f>I72*I73</f>
        <v>0</v>
      </c>
      <c r="J75" s="394">
        <f>SUM(G75:I75)</f>
        <v>0</v>
      </c>
      <c r="K75" s="376"/>
      <c r="L75" s="376"/>
    </row>
    <row r="76" spans="1:12" x14ac:dyDescent="0.2">
      <c r="A76" s="386"/>
      <c r="B76" s="376"/>
      <c r="C76" s="376"/>
      <c r="D76" s="376"/>
      <c r="E76" s="367"/>
      <c r="F76" s="376"/>
      <c r="G76" s="376"/>
      <c r="H76" s="376"/>
      <c r="I76" s="376"/>
      <c r="J76" s="367"/>
      <c r="K76" s="376"/>
      <c r="L76" s="376"/>
    </row>
    <row r="77" spans="1:12" x14ac:dyDescent="0.2">
      <c r="A77" s="389" t="s">
        <v>161</v>
      </c>
      <c r="B77" s="367"/>
      <c r="C77" s="367"/>
      <c r="D77" s="367"/>
      <c r="E77" s="367"/>
      <c r="F77" s="332"/>
      <c r="G77" s="367"/>
      <c r="H77" s="367"/>
      <c r="I77" s="367"/>
      <c r="J77" s="367"/>
      <c r="K77" s="332"/>
      <c r="L77" s="332"/>
    </row>
    <row r="78" spans="1:12" x14ac:dyDescent="0.2">
      <c r="A78" s="386" t="s">
        <v>250</v>
      </c>
      <c r="B78" s="390">
        <v>0</v>
      </c>
      <c r="C78" s="399"/>
      <c r="D78" s="399"/>
      <c r="E78" s="376"/>
      <c r="F78" s="332"/>
      <c r="G78" s="390">
        <v>0</v>
      </c>
      <c r="H78" s="401"/>
      <c r="I78" s="401"/>
      <c r="J78" s="376"/>
      <c r="K78" s="332"/>
      <c r="L78" s="332"/>
    </row>
    <row r="79" spans="1:12" x14ac:dyDescent="0.2">
      <c r="A79" s="386" t="s">
        <v>162</v>
      </c>
      <c r="B79" s="391">
        <v>0</v>
      </c>
      <c r="C79" s="403"/>
      <c r="D79" s="403"/>
      <c r="E79" s="376"/>
      <c r="F79" s="376"/>
      <c r="G79" s="391">
        <v>0</v>
      </c>
      <c r="H79" s="403"/>
      <c r="I79" s="403"/>
      <c r="J79" s="376"/>
      <c r="K79" s="376"/>
      <c r="L79" s="376"/>
    </row>
    <row r="80" spans="1:12" x14ac:dyDescent="0.2">
      <c r="A80" s="386"/>
      <c r="B80" s="370"/>
      <c r="C80" s="370"/>
      <c r="D80" s="367"/>
      <c r="E80" s="376"/>
      <c r="F80" s="376"/>
      <c r="G80" s="370"/>
      <c r="H80" s="370"/>
      <c r="I80" s="367"/>
      <c r="J80" s="376"/>
      <c r="K80" s="376"/>
      <c r="L80" s="376"/>
    </row>
    <row r="81" spans="1:12" x14ac:dyDescent="0.2">
      <c r="A81" s="392" t="s">
        <v>163</v>
      </c>
      <c r="B81" s="393">
        <f>B78*B79</f>
        <v>0</v>
      </c>
      <c r="C81" s="393">
        <f>C78*C79</f>
        <v>0</v>
      </c>
      <c r="D81" s="393">
        <f>D78*D79</f>
        <v>0</v>
      </c>
      <c r="E81" s="394">
        <f>SUM(B81:D81)</f>
        <v>0</v>
      </c>
      <c r="F81" s="376"/>
      <c r="G81" s="393">
        <f>G78*G79</f>
        <v>0</v>
      </c>
      <c r="H81" s="393">
        <f>H78*H79</f>
        <v>0</v>
      </c>
      <c r="I81" s="393">
        <f>I78*I79</f>
        <v>0</v>
      </c>
      <c r="J81" s="394">
        <f>SUM(G81:I81)</f>
        <v>0</v>
      </c>
      <c r="K81" s="376"/>
      <c r="L81" s="376"/>
    </row>
    <row r="82" spans="1:12" x14ac:dyDescent="0.2">
      <c r="A82" s="386"/>
      <c r="B82" s="376"/>
      <c r="C82" s="376"/>
      <c r="D82" s="376"/>
      <c r="E82" s="367"/>
      <c r="F82" s="376"/>
      <c r="G82" s="376"/>
      <c r="H82" s="376"/>
      <c r="I82" s="376"/>
      <c r="J82" s="367"/>
      <c r="K82" s="376"/>
      <c r="L82" s="376"/>
    </row>
    <row r="83" spans="1:12" x14ac:dyDescent="0.2">
      <c r="A83" s="389" t="s">
        <v>251</v>
      </c>
      <c r="B83" s="367"/>
      <c r="C83" s="367"/>
      <c r="D83" s="367"/>
      <c r="E83" s="367"/>
      <c r="F83" s="376"/>
      <c r="G83" s="367"/>
      <c r="H83" s="367"/>
      <c r="I83" s="367"/>
      <c r="J83" s="367"/>
      <c r="K83" s="376"/>
      <c r="L83" s="376"/>
    </row>
    <row r="84" spans="1:12" x14ac:dyDescent="0.2">
      <c r="A84" s="386" t="s">
        <v>252</v>
      </c>
      <c r="B84" s="390">
        <v>0</v>
      </c>
      <c r="C84" s="399"/>
      <c r="D84" s="400"/>
      <c r="E84" s="376"/>
      <c r="F84" s="376"/>
      <c r="G84" s="390">
        <v>0</v>
      </c>
      <c r="H84" s="401"/>
      <c r="I84" s="400"/>
      <c r="J84" s="376"/>
      <c r="K84" s="376"/>
      <c r="L84" s="376"/>
    </row>
    <row r="85" spans="1:12" x14ac:dyDescent="0.2">
      <c r="A85" s="386" t="s">
        <v>253</v>
      </c>
      <c r="B85" s="391">
        <v>0</v>
      </c>
      <c r="C85" s="403"/>
      <c r="D85" s="391"/>
      <c r="E85" s="376"/>
      <c r="F85" s="376"/>
      <c r="G85" s="391">
        <v>0</v>
      </c>
      <c r="H85" s="403"/>
      <c r="I85" s="391"/>
      <c r="J85" s="376"/>
      <c r="K85" s="376"/>
      <c r="L85" s="376"/>
    </row>
    <row r="86" spans="1:12" x14ac:dyDescent="0.2">
      <c r="A86" s="332"/>
      <c r="B86" s="370"/>
      <c r="C86" s="370"/>
      <c r="D86" s="367"/>
      <c r="E86" s="376"/>
      <c r="F86" s="376"/>
      <c r="G86" s="370">
        <v>0</v>
      </c>
      <c r="H86" s="370"/>
      <c r="I86" s="367"/>
      <c r="J86" s="376"/>
      <c r="K86" s="376"/>
      <c r="L86" s="376"/>
    </row>
    <row r="87" spans="1:12" x14ac:dyDescent="0.2">
      <c r="A87" s="392" t="s">
        <v>254</v>
      </c>
      <c r="B87" s="393">
        <f>B84*B85</f>
        <v>0</v>
      </c>
      <c r="C87" s="393">
        <f>C84*C85</f>
        <v>0</v>
      </c>
      <c r="D87" s="393">
        <f>D84*D85</f>
        <v>0</v>
      </c>
      <c r="E87" s="394">
        <f>SUM(B87:D87)</f>
        <v>0</v>
      </c>
      <c r="F87" s="376"/>
      <c r="G87" s="393">
        <f>G84*G85</f>
        <v>0</v>
      </c>
      <c r="H87" s="393">
        <f>H84*H85</f>
        <v>0</v>
      </c>
      <c r="I87" s="393">
        <f>I84*I85</f>
        <v>0</v>
      </c>
      <c r="J87" s="394">
        <f>SUM(G87:I87)</f>
        <v>0</v>
      </c>
      <c r="K87" s="376"/>
      <c r="L87" s="376"/>
    </row>
    <row r="88" spans="1:12" x14ac:dyDescent="0.2">
      <c r="A88" s="332"/>
      <c r="B88" s="376"/>
      <c r="C88" s="376"/>
      <c r="D88" s="376"/>
      <c r="E88" s="376"/>
      <c r="F88" s="376"/>
      <c r="G88" s="376"/>
      <c r="H88" s="376"/>
      <c r="I88" s="376"/>
      <c r="J88" s="376"/>
      <c r="K88" s="376"/>
      <c r="L88" s="376"/>
    </row>
    <row r="89" spans="1:12" x14ac:dyDescent="0.2">
      <c r="A89" s="379" t="s">
        <v>255</v>
      </c>
      <c r="B89" s="367"/>
      <c r="C89" s="367"/>
      <c r="D89" s="367"/>
      <c r="E89" s="367"/>
      <c r="F89" s="376"/>
      <c r="G89" s="367"/>
      <c r="H89" s="367"/>
      <c r="I89" s="367"/>
      <c r="J89" s="367"/>
      <c r="K89" s="376"/>
      <c r="L89" s="376"/>
    </row>
    <row r="90" spans="1:12" x14ac:dyDescent="0.2">
      <c r="A90" s="395" t="s">
        <v>256</v>
      </c>
      <c r="B90" s="390">
        <v>0</v>
      </c>
      <c r="C90" s="401">
        <v>0</v>
      </c>
      <c r="D90" s="401">
        <v>0</v>
      </c>
      <c r="E90" s="376"/>
      <c r="F90" s="376"/>
      <c r="G90" s="390">
        <v>0</v>
      </c>
      <c r="H90" s="401">
        <v>0</v>
      </c>
      <c r="I90" s="401">
        <v>0</v>
      </c>
      <c r="J90" s="376"/>
      <c r="K90" s="376"/>
      <c r="L90" s="376"/>
    </row>
    <row r="91" spans="1:12" x14ac:dyDescent="0.2">
      <c r="A91" s="395" t="s">
        <v>257</v>
      </c>
      <c r="B91" s="391">
        <v>0</v>
      </c>
      <c r="C91" s="404"/>
      <c r="D91" s="404"/>
      <c r="E91" s="376"/>
      <c r="F91" s="376"/>
      <c r="G91" s="391">
        <v>0</v>
      </c>
      <c r="H91" s="404"/>
      <c r="I91" s="404"/>
      <c r="J91" s="376"/>
      <c r="K91" s="376"/>
      <c r="L91" s="376"/>
    </row>
    <row r="92" spans="1:12" x14ac:dyDescent="0.2">
      <c r="A92" s="332"/>
      <c r="B92" s="370"/>
      <c r="C92" s="370"/>
      <c r="D92" s="367"/>
      <c r="E92" s="376"/>
      <c r="F92" s="376"/>
      <c r="G92" s="370"/>
      <c r="H92" s="370"/>
      <c r="I92" s="367"/>
      <c r="J92" s="376"/>
      <c r="K92" s="376"/>
      <c r="L92" s="376"/>
    </row>
    <row r="93" spans="1:12" x14ac:dyDescent="0.2">
      <c r="A93" s="407" t="s">
        <v>258</v>
      </c>
      <c r="B93" s="393">
        <f>B90*B91</f>
        <v>0</v>
      </c>
      <c r="C93" s="393">
        <f>C90*C91</f>
        <v>0</v>
      </c>
      <c r="D93" s="393">
        <f>D90*D91</f>
        <v>0</v>
      </c>
      <c r="E93" s="394">
        <f>SUM(B93:D93)</f>
        <v>0</v>
      </c>
      <c r="F93" s="376"/>
      <c r="G93" s="393">
        <f>G90*G91</f>
        <v>0</v>
      </c>
      <c r="H93" s="393">
        <f>H90*H91</f>
        <v>0</v>
      </c>
      <c r="I93" s="393">
        <f>I90*I91</f>
        <v>0</v>
      </c>
      <c r="J93" s="394">
        <f>SUM(G93:I93)</f>
        <v>0</v>
      </c>
      <c r="K93" s="376"/>
      <c r="L93" s="376"/>
    </row>
    <row r="94" spans="1:12" x14ac:dyDescent="0.2">
      <c r="A94" s="332"/>
      <c r="B94" s="376"/>
      <c r="C94" s="376"/>
      <c r="D94" s="376"/>
      <c r="E94" s="376"/>
      <c r="F94" s="376"/>
      <c r="G94" s="376"/>
      <c r="H94" s="376"/>
      <c r="I94" s="376"/>
      <c r="J94" s="376"/>
      <c r="K94" s="376"/>
      <c r="L94" s="376"/>
    </row>
    <row r="95" spans="1:12" x14ac:dyDescent="0.2">
      <c r="A95" s="379" t="s">
        <v>259</v>
      </c>
      <c r="B95" s="367"/>
      <c r="C95" s="367"/>
      <c r="D95" s="367"/>
      <c r="E95" s="367"/>
      <c r="F95" s="332"/>
      <c r="G95" s="367"/>
      <c r="H95" s="367"/>
      <c r="I95" s="367"/>
      <c r="J95" s="367"/>
      <c r="K95" s="332"/>
      <c r="L95" s="332"/>
    </row>
    <row r="96" spans="1:12" x14ac:dyDescent="0.2">
      <c r="A96" s="395" t="s">
        <v>256</v>
      </c>
      <c r="B96" s="390">
        <v>0</v>
      </c>
      <c r="C96" s="390">
        <v>0</v>
      </c>
      <c r="D96" s="390">
        <v>0</v>
      </c>
      <c r="E96" s="376"/>
      <c r="F96" s="332"/>
      <c r="G96" s="390">
        <v>0</v>
      </c>
      <c r="H96" s="390">
        <v>0</v>
      </c>
      <c r="I96" s="390">
        <v>0</v>
      </c>
      <c r="J96" s="376"/>
      <c r="K96" s="332"/>
      <c r="L96" s="332"/>
    </row>
    <row r="97" spans="1:12" x14ac:dyDescent="0.2">
      <c r="A97" s="395" t="s">
        <v>257</v>
      </c>
      <c r="B97" s="391">
        <v>0</v>
      </c>
      <c r="C97" s="391">
        <v>0</v>
      </c>
      <c r="D97" s="391">
        <v>0</v>
      </c>
      <c r="E97" s="376"/>
      <c r="F97" s="332"/>
      <c r="G97" s="391">
        <v>0</v>
      </c>
      <c r="H97" s="391">
        <v>0</v>
      </c>
      <c r="I97" s="391">
        <v>0</v>
      </c>
      <c r="J97" s="376"/>
      <c r="K97" s="332"/>
      <c r="L97" s="332"/>
    </row>
    <row r="98" spans="1:12" x14ac:dyDescent="0.2">
      <c r="A98" s="332"/>
      <c r="B98" s="370"/>
      <c r="C98" s="370"/>
      <c r="D98" s="367"/>
      <c r="E98" s="376"/>
      <c r="F98" s="332"/>
      <c r="G98" s="370"/>
      <c r="H98" s="370"/>
      <c r="I98" s="367"/>
      <c r="J98" s="376"/>
      <c r="K98" s="332"/>
      <c r="L98" s="332"/>
    </row>
    <row r="99" spans="1:12" x14ac:dyDescent="0.2">
      <c r="A99" s="392" t="s">
        <v>258</v>
      </c>
      <c r="B99" s="393">
        <f>B96*B97</f>
        <v>0</v>
      </c>
      <c r="C99" s="393">
        <f>C96*C97</f>
        <v>0</v>
      </c>
      <c r="D99" s="393">
        <f>D96*D97</f>
        <v>0</v>
      </c>
      <c r="E99" s="394">
        <f>SUM(B99:D99)</f>
        <v>0</v>
      </c>
      <c r="F99" s="376"/>
      <c r="G99" s="393">
        <f>G96*G97</f>
        <v>0</v>
      </c>
      <c r="H99" s="393">
        <f>H96*H97</f>
        <v>0</v>
      </c>
      <c r="I99" s="393">
        <f>I96*I97</f>
        <v>0</v>
      </c>
      <c r="J99" s="394">
        <f>SUM(G99:I99)</f>
        <v>0</v>
      </c>
      <c r="K99" s="332"/>
      <c r="L99" s="332"/>
    </row>
    <row r="100" spans="1:12" x14ac:dyDescent="0.2">
      <c r="A100" s="332"/>
      <c r="B100" s="332"/>
      <c r="C100" s="332"/>
      <c r="D100" s="332"/>
      <c r="E100" s="332"/>
      <c r="F100" s="332"/>
      <c r="G100" s="332"/>
      <c r="H100" s="332"/>
      <c r="I100" s="332"/>
      <c r="J100" s="332"/>
      <c r="K100" s="332"/>
      <c r="L100" s="332"/>
    </row>
    <row r="101" spans="1:12" x14ac:dyDescent="0.2">
      <c r="A101" s="379" t="s">
        <v>260</v>
      </c>
      <c r="B101" s="367"/>
      <c r="C101" s="367"/>
      <c r="D101" s="367"/>
      <c r="E101" s="367"/>
      <c r="F101" s="332"/>
      <c r="G101" s="367"/>
      <c r="H101" s="367"/>
      <c r="I101" s="367"/>
      <c r="J101" s="367"/>
      <c r="K101" s="332"/>
      <c r="L101" s="332"/>
    </row>
    <row r="102" spans="1:12" x14ac:dyDescent="0.2">
      <c r="A102" s="395" t="s">
        <v>261</v>
      </c>
      <c r="B102" s="400">
        <v>0</v>
      </c>
      <c r="C102" s="399"/>
      <c r="D102" s="399"/>
      <c r="E102" s="376"/>
      <c r="F102" s="332"/>
      <c r="G102" s="400">
        <v>0</v>
      </c>
      <c r="H102" s="401"/>
      <c r="I102" s="401"/>
      <c r="J102" s="376"/>
      <c r="K102" s="332"/>
      <c r="L102" s="332"/>
    </row>
    <row r="103" spans="1:12" x14ac:dyDescent="0.2">
      <c r="A103" s="395" t="s">
        <v>262</v>
      </c>
      <c r="B103" s="391">
        <v>0</v>
      </c>
      <c r="C103" s="403"/>
      <c r="D103" s="403"/>
      <c r="E103" s="376"/>
      <c r="F103" s="332"/>
      <c r="G103" s="391">
        <v>0</v>
      </c>
      <c r="H103" s="403"/>
      <c r="I103" s="403"/>
      <c r="J103" s="376"/>
      <c r="K103" s="332"/>
      <c r="L103" s="332"/>
    </row>
    <row r="104" spans="1:12" x14ac:dyDescent="0.2">
      <c r="A104" s="332"/>
      <c r="B104" s="370"/>
      <c r="C104" s="370"/>
      <c r="D104" s="367"/>
      <c r="E104" s="376"/>
      <c r="F104" s="332"/>
      <c r="G104" s="370"/>
      <c r="H104" s="370"/>
      <c r="I104" s="367"/>
      <c r="J104" s="376"/>
      <c r="K104" s="332"/>
      <c r="L104" s="332"/>
    </row>
    <row r="105" spans="1:12" x14ac:dyDescent="0.2">
      <c r="A105" s="407" t="s">
        <v>263</v>
      </c>
      <c r="B105" s="393">
        <f>B102*B103</f>
        <v>0</v>
      </c>
      <c r="C105" s="393">
        <f>C102*C103</f>
        <v>0</v>
      </c>
      <c r="D105" s="393">
        <f>D102*D103</f>
        <v>0</v>
      </c>
      <c r="E105" s="394">
        <f>SUM(B105:D105)</f>
        <v>0</v>
      </c>
      <c r="F105" s="376"/>
      <c r="G105" s="393">
        <f>G102*G103</f>
        <v>0</v>
      </c>
      <c r="H105" s="393">
        <f>H102*H103</f>
        <v>0</v>
      </c>
      <c r="I105" s="393">
        <f>I102*I103</f>
        <v>0</v>
      </c>
      <c r="J105" s="394">
        <f>SUM(G105:I105)</f>
        <v>0</v>
      </c>
      <c r="K105" s="332"/>
      <c r="L105" s="332"/>
    </row>
    <row r="106" spans="1:12" x14ac:dyDescent="0.2">
      <c r="A106" s="407"/>
      <c r="B106" s="366"/>
      <c r="C106" s="367"/>
      <c r="D106" s="367"/>
      <c r="E106" s="367"/>
      <c r="F106" s="332"/>
      <c r="G106" s="366"/>
      <c r="H106" s="367"/>
      <c r="I106" s="367"/>
      <c r="J106" s="367"/>
      <c r="K106" s="332"/>
      <c r="L106" s="332"/>
    </row>
    <row r="107" spans="1:12" x14ac:dyDescent="0.2">
      <c r="A107" s="379" t="s">
        <v>264</v>
      </c>
      <c r="B107" s="367"/>
      <c r="C107" s="367"/>
      <c r="D107" s="367"/>
      <c r="E107" s="367"/>
      <c r="F107" s="332"/>
      <c r="G107" s="367"/>
      <c r="H107" s="367"/>
      <c r="I107" s="367"/>
      <c r="J107" s="367"/>
      <c r="K107" s="332"/>
      <c r="L107" s="332"/>
    </row>
    <row r="108" spans="1:12" x14ac:dyDescent="0.2">
      <c r="A108" s="395" t="s">
        <v>265</v>
      </c>
      <c r="B108" s="390">
        <v>0</v>
      </c>
      <c r="C108" s="399"/>
      <c r="D108" s="399"/>
      <c r="E108" s="376"/>
      <c r="F108" s="332"/>
      <c r="G108" s="390">
        <v>0</v>
      </c>
      <c r="H108" s="401"/>
      <c r="I108" s="401"/>
      <c r="J108" s="376"/>
      <c r="K108" s="332"/>
      <c r="L108" s="332"/>
    </row>
    <row r="109" spans="1:12" x14ac:dyDescent="0.2">
      <c r="A109" s="395" t="s">
        <v>266</v>
      </c>
      <c r="B109" s="391">
        <v>0</v>
      </c>
      <c r="C109" s="403"/>
      <c r="D109" s="403"/>
      <c r="E109" s="376"/>
      <c r="F109" s="332"/>
      <c r="G109" s="391">
        <v>0</v>
      </c>
      <c r="H109" s="403"/>
      <c r="I109" s="403"/>
      <c r="J109" s="376"/>
      <c r="K109" s="332"/>
      <c r="L109" s="332"/>
    </row>
    <row r="110" spans="1:12" x14ac:dyDescent="0.2">
      <c r="A110" s="332"/>
      <c r="B110" s="370"/>
      <c r="C110" s="370"/>
      <c r="D110" s="367"/>
      <c r="E110" s="376"/>
      <c r="F110" s="332"/>
      <c r="G110" s="370"/>
      <c r="H110" s="370"/>
      <c r="I110" s="367"/>
      <c r="J110" s="376"/>
      <c r="K110" s="332"/>
      <c r="L110" s="332"/>
    </row>
    <row r="111" spans="1:12" x14ac:dyDescent="0.2">
      <c r="A111" s="407" t="s">
        <v>263</v>
      </c>
      <c r="B111" s="393">
        <f>B108*B109</f>
        <v>0</v>
      </c>
      <c r="C111" s="393">
        <f>C108*C109</f>
        <v>0</v>
      </c>
      <c r="D111" s="393">
        <f>D108*D109</f>
        <v>0</v>
      </c>
      <c r="E111" s="394">
        <f>SUM(B111:D111)</f>
        <v>0</v>
      </c>
      <c r="F111" s="376"/>
      <c r="G111" s="393">
        <f>G108*G109</f>
        <v>0</v>
      </c>
      <c r="H111" s="393">
        <f>H108*H109</f>
        <v>0</v>
      </c>
      <c r="I111" s="393">
        <f>I108*I109</f>
        <v>0</v>
      </c>
      <c r="J111" s="394">
        <f>SUM(G111:I111)</f>
        <v>0</v>
      </c>
      <c r="K111" s="332"/>
      <c r="L111" s="332"/>
    </row>
    <row r="112" spans="1:12" x14ac:dyDescent="0.2">
      <c r="A112" s="332"/>
      <c r="B112" s="332"/>
      <c r="C112" s="332"/>
      <c r="D112" s="332"/>
      <c r="E112" s="332"/>
      <c r="F112" s="332"/>
      <c r="G112" s="332"/>
      <c r="H112" s="332"/>
      <c r="I112" s="332"/>
      <c r="J112" s="332"/>
      <c r="K112" s="332"/>
      <c r="L112" s="332"/>
    </row>
    <row r="113" spans="1:12" ht="15" thickBot="1" x14ac:dyDescent="0.25">
      <c r="A113" s="379" t="s">
        <v>42</v>
      </c>
      <c r="B113" s="374">
        <f>B15+B21+B27+B33+B39+B45+B51+B57+B63+B69+B75+B81+B87+B93+B99+B105+B111</f>
        <v>0</v>
      </c>
      <c r="C113" s="374">
        <f>C15+C21+C27+C33+C39+C45+C51+C57+C63+C69+C75+C81+C87+C93+C99+C105+C111</f>
        <v>0</v>
      </c>
      <c r="D113" s="374">
        <f>D15+D21+D27+D33+D39+D45+D51+D57+D63+D69+D75+D81+D87+D93+D99+D105+D111</f>
        <v>0</v>
      </c>
      <c r="E113" s="374">
        <f>E15+E21+E27+E33+E39+E45+E51+E57+E63+E69+E75+E81+E87+E93+E99+E105+E111</f>
        <v>0</v>
      </c>
      <c r="F113" s="376"/>
      <c r="G113" s="374">
        <f>G15+G21+G27+G33+G39+G45+G51+G57+G63+G69+G75+G81+G87+G93+G99+G105+G111</f>
        <v>0</v>
      </c>
      <c r="H113" s="374">
        <f>H15+H21+H27+H33+H39+H45+H51+H57+H63+H69+H75+H81+H87+H93+H99+H105+H111</f>
        <v>0</v>
      </c>
      <c r="I113" s="374">
        <f>I15+I21+I27+I33+I39+I45+I51+I57+I63+I69+I75+I81+I87+I93+I99+I105+I111</f>
        <v>0</v>
      </c>
      <c r="J113" s="374">
        <f>J15+J21+J27+J33+J39+J45+J51+J57+J63+J69+J75+J81+J87+J93+J99+J105+J111</f>
        <v>0</v>
      </c>
      <c r="K113" s="376"/>
      <c r="L113" s="376"/>
    </row>
    <row r="114" spans="1:12" ht="15" thickTop="1" x14ac:dyDescent="0.2">
      <c r="A114" s="332"/>
      <c r="B114" s="386"/>
      <c r="C114" s="386"/>
      <c r="D114" s="386"/>
      <c r="E114" s="386"/>
      <c r="F114" s="386"/>
      <c r="G114" s="386"/>
      <c r="H114" s="386"/>
      <c r="I114" s="386"/>
      <c r="J114" s="386"/>
      <c r="K114" s="408"/>
      <c r="L114" s="332"/>
    </row>
    <row r="115" spans="1:12" x14ac:dyDescent="0.2">
      <c r="B115" s="376"/>
      <c r="C115" s="376"/>
      <c r="D115" s="376"/>
      <c r="E115" s="376"/>
      <c r="F115" s="332"/>
      <c r="G115" s="376"/>
      <c r="H115" s="376"/>
      <c r="I115" s="376"/>
      <c r="J115" s="376"/>
      <c r="K115" s="409"/>
    </row>
    <row r="116" spans="1:12" x14ac:dyDescent="0.2">
      <c r="B116" s="376"/>
      <c r="C116" s="376"/>
      <c r="D116" s="376"/>
      <c r="E116" s="376"/>
      <c r="F116" s="332"/>
      <c r="G116" s="376"/>
      <c r="H116" s="376"/>
      <c r="I116" s="376"/>
      <c r="J116" s="376"/>
      <c r="K116" s="409"/>
    </row>
    <row r="117" spans="1:12" x14ac:dyDescent="0.2">
      <c r="B117" s="376"/>
      <c r="C117" s="376"/>
      <c r="D117" s="376"/>
      <c r="E117" s="376"/>
      <c r="F117" s="332"/>
      <c r="G117" s="376"/>
      <c r="H117" s="376"/>
      <c r="I117" s="376"/>
      <c r="J117" s="376"/>
      <c r="K117" s="409"/>
    </row>
    <row r="118" spans="1:12" x14ac:dyDescent="0.2">
      <c r="B118" s="376"/>
      <c r="C118" s="376"/>
      <c r="D118" s="376"/>
      <c r="E118" s="410"/>
      <c r="F118" s="332"/>
      <c r="G118" s="376"/>
      <c r="H118" s="376"/>
      <c r="I118" s="376"/>
      <c r="J118" s="410"/>
      <c r="K118" s="409"/>
    </row>
    <row r="119" spans="1:12" x14ac:dyDescent="0.2">
      <c r="B119" s="376"/>
      <c r="C119" s="376"/>
      <c r="D119" s="376"/>
      <c r="E119" s="376"/>
      <c r="F119" s="332"/>
      <c r="G119" s="376"/>
      <c r="H119" s="376"/>
      <c r="I119" s="376"/>
      <c r="J119" s="376"/>
      <c r="K119" s="409"/>
    </row>
    <row r="120" spans="1:12" x14ac:dyDescent="0.2">
      <c r="B120" s="376"/>
      <c r="C120" s="376"/>
      <c r="D120" s="376"/>
      <c r="E120" s="376"/>
      <c r="F120" s="332"/>
      <c r="G120" s="376"/>
      <c r="H120" s="376"/>
      <c r="I120" s="376"/>
      <c r="J120" s="376"/>
      <c r="K120" s="409"/>
    </row>
    <row r="121" spans="1:12" x14ac:dyDescent="0.2">
      <c r="B121" s="376"/>
      <c r="C121" s="376"/>
      <c r="D121" s="376"/>
      <c r="E121" s="376"/>
      <c r="F121" s="332"/>
      <c r="G121" s="376"/>
      <c r="H121" s="376"/>
      <c r="I121" s="376"/>
      <c r="J121" s="376"/>
      <c r="K121" s="332"/>
    </row>
    <row r="122" spans="1:12" x14ac:dyDescent="0.2">
      <c r="B122" s="376"/>
      <c r="C122" s="376"/>
      <c r="D122" s="376"/>
      <c r="E122" s="332"/>
      <c r="F122" s="332"/>
      <c r="G122" s="376"/>
      <c r="H122" s="376"/>
      <c r="I122" s="376"/>
      <c r="J122" s="332"/>
      <c r="K122" s="332"/>
    </row>
    <row r="123" spans="1:12" x14ac:dyDescent="0.2">
      <c r="B123" s="376"/>
      <c r="C123" s="376"/>
      <c r="D123" s="376"/>
      <c r="E123" s="332"/>
      <c r="F123" s="332"/>
      <c r="G123" s="376"/>
      <c r="H123" s="376"/>
      <c r="I123" s="376"/>
      <c r="J123" s="332"/>
      <c r="K123" s="332"/>
    </row>
    <row r="124" spans="1:12" x14ac:dyDescent="0.2">
      <c r="B124" s="376"/>
      <c r="C124" s="376"/>
      <c r="D124" s="376"/>
      <c r="E124" s="332"/>
      <c r="F124" s="332"/>
      <c r="G124" s="376"/>
      <c r="H124" s="376"/>
      <c r="I124" s="376"/>
      <c r="J124" s="332"/>
      <c r="K124" s="332"/>
    </row>
    <row r="125" spans="1:12" x14ac:dyDescent="0.2">
      <c r="A125" s="44" t="s">
        <v>373</v>
      </c>
      <c r="B125" s="44"/>
      <c r="C125" s="44"/>
      <c r="D125" s="44"/>
      <c r="E125" s="44"/>
      <c r="F125" s="44"/>
      <c r="G125" s="44"/>
      <c r="H125" s="44"/>
      <c r="I125" s="44"/>
      <c r="J125" s="44"/>
      <c r="K125" s="44"/>
    </row>
    <row r="126" spans="1:12" x14ac:dyDescent="0.2">
      <c r="A126" s="44"/>
      <c r="B126" s="44"/>
      <c r="C126" s="44"/>
      <c r="D126" s="44"/>
      <c r="E126" s="44"/>
      <c r="F126" s="44"/>
      <c r="G126" s="44"/>
      <c r="H126" s="44"/>
      <c r="I126" s="44"/>
      <c r="J126" s="44"/>
      <c r="K126" s="44"/>
    </row>
    <row r="127" spans="1:12" x14ac:dyDescent="0.2">
      <c r="A127" s="44"/>
      <c r="B127" s="44"/>
      <c r="C127" s="44"/>
      <c r="D127" s="44"/>
      <c r="E127" s="44"/>
      <c r="F127" s="44"/>
      <c r="G127" s="44"/>
      <c r="H127" s="44"/>
      <c r="I127" s="44"/>
      <c r="J127" s="44"/>
      <c r="K127" s="44"/>
    </row>
  </sheetData>
  <mergeCells count="5">
    <mergeCell ref="P8:R8"/>
    <mergeCell ref="B7:E7"/>
    <mergeCell ref="G7:J7"/>
    <mergeCell ref="A125:K127"/>
    <mergeCell ref="A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workbookViewId="0">
      <selection activeCell="A65" sqref="A1:IV65536"/>
    </sheetView>
  </sheetViews>
  <sheetFormatPr baseColWidth="10" defaultRowHeight="14" x14ac:dyDescent="0.2"/>
  <cols>
    <col min="1" max="1" width="35.3984375" style="14" customWidth="1"/>
    <col min="2" max="2" width="18.796875" style="14" customWidth="1"/>
    <col min="3" max="3" width="22" style="14" customWidth="1"/>
    <col min="4" max="4" width="12" style="14" bestFit="1" customWidth="1"/>
    <col min="5" max="5" width="22.796875" style="14" customWidth="1"/>
    <col min="6" max="6" width="11.59765625" style="14" bestFit="1" customWidth="1"/>
    <col min="7" max="7" width="9" style="14" customWidth="1"/>
    <col min="8" max="8" width="17.796875" style="14" bestFit="1" customWidth="1"/>
    <col min="9" max="9" width="8.3984375" style="14" bestFit="1" customWidth="1"/>
    <col min="10" max="10" width="20.59765625" style="14" bestFit="1" customWidth="1"/>
    <col min="11" max="11" width="13.796875" style="14" bestFit="1" customWidth="1"/>
    <col min="12" max="12" width="9" style="14" customWidth="1"/>
    <col min="13" max="13" width="12" style="14" bestFit="1" customWidth="1"/>
    <col min="14" max="14" width="13.3984375" style="14" bestFit="1" customWidth="1"/>
    <col min="15" max="15" width="12.3984375" style="14" bestFit="1" customWidth="1"/>
    <col min="16" max="16" width="9" style="14" customWidth="1"/>
    <col min="17" max="17" width="12" style="14" bestFit="1" customWidth="1"/>
    <col min="18" max="18" width="15.3984375" style="14" bestFit="1" customWidth="1"/>
    <col min="19" max="19" width="12.19921875" style="14" bestFit="1" customWidth="1"/>
    <col min="20" max="20" width="9" style="14" customWidth="1"/>
    <col min="21" max="22" width="15.3984375" style="14" bestFit="1" customWidth="1"/>
    <col min="23" max="23" width="9" style="14" customWidth="1"/>
    <col min="24" max="24" width="15.19921875" style="14" bestFit="1" customWidth="1"/>
    <col min="25" max="256" width="9" style="14" customWidth="1"/>
    <col min="257" max="16384" width="11" style="14"/>
  </cols>
  <sheetData>
    <row r="1" spans="1:25" ht="15" x14ac:dyDescent="0.2">
      <c r="A1" s="45" t="s">
        <v>268</v>
      </c>
      <c r="B1" s="46"/>
      <c r="C1" s="46"/>
      <c r="D1" s="46"/>
      <c r="E1" s="46"/>
      <c r="F1" s="46"/>
      <c r="G1" s="46"/>
      <c r="H1" s="46"/>
      <c r="I1" s="46"/>
      <c r="J1" s="46"/>
      <c r="K1" s="46"/>
      <c r="L1" s="46"/>
      <c r="M1" s="46"/>
      <c r="N1" s="46"/>
      <c r="O1" s="46"/>
      <c r="P1" s="46"/>
      <c r="Q1" s="46"/>
      <c r="R1" s="46"/>
      <c r="S1" s="46"/>
      <c r="T1" s="46"/>
      <c r="U1" s="46"/>
      <c r="V1" s="46"/>
      <c r="W1" s="46"/>
      <c r="X1" s="46"/>
      <c r="Y1" s="46"/>
    </row>
    <row r="2" spans="1:25" ht="15" x14ac:dyDescent="0.2">
      <c r="A2" s="47" t="s">
        <v>174</v>
      </c>
      <c r="B2" s="46"/>
      <c r="C2" s="46"/>
      <c r="D2" s="46"/>
      <c r="E2" s="46"/>
      <c r="F2" s="46"/>
      <c r="G2" s="46"/>
      <c r="H2" s="46"/>
      <c r="I2" s="46"/>
      <c r="J2" s="46"/>
      <c r="K2" s="46"/>
      <c r="L2" s="46"/>
      <c r="M2" s="46"/>
      <c r="N2" s="46"/>
      <c r="O2" s="46"/>
      <c r="P2" s="46"/>
      <c r="Q2" s="46"/>
      <c r="R2" s="46"/>
      <c r="S2" s="46"/>
      <c r="T2" s="46"/>
      <c r="U2" s="46"/>
      <c r="V2" s="46"/>
      <c r="W2" s="46"/>
      <c r="X2" s="46"/>
      <c r="Y2" s="46"/>
    </row>
    <row r="3" spans="1:25" ht="15" x14ac:dyDescent="0.2">
      <c r="A3" s="48" t="s">
        <v>270</v>
      </c>
      <c r="B3" s="46"/>
      <c r="C3" s="46"/>
      <c r="D3" s="46"/>
      <c r="E3" s="46"/>
      <c r="F3" s="46"/>
      <c r="G3" s="46"/>
      <c r="H3" s="46"/>
      <c r="I3" s="46"/>
      <c r="J3" s="46"/>
      <c r="K3" s="46"/>
      <c r="L3" s="46"/>
      <c r="M3" s="46"/>
      <c r="N3" s="46"/>
      <c r="O3" s="46"/>
      <c r="P3" s="46"/>
      <c r="Q3" s="46"/>
      <c r="R3" s="46"/>
      <c r="S3" s="46"/>
      <c r="T3" s="46"/>
      <c r="U3" s="46"/>
      <c r="V3" s="46"/>
      <c r="W3" s="46"/>
      <c r="X3" s="46"/>
      <c r="Y3" s="46"/>
    </row>
    <row r="5" spans="1:25" ht="15" x14ac:dyDescent="0.2">
      <c r="A5" s="49"/>
      <c r="B5" s="50"/>
      <c r="C5" s="46"/>
      <c r="D5" s="46"/>
      <c r="E5" s="46"/>
      <c r="F5" s="46"/>
      <c r="G5" s="46"/>
      <c r="H5" s="46"/>
      <c r="I5" s="46"/>
      <c r="J5" s="46"/>
      <c r="K5" s="46"/>
      <c r="L5" s="46"/>
      <c r="M5" s="46"/>
      <c r="N5" s="46"/>
      <c r="O5" s="46"/>
      <c r="P5" s="46"/>
      <c r="Q5" s="46"/>
      <c r="R5" s="46"/>
      <c r="S5" s="46"/>
      <c r="T5" s="46"/>
      <c r="U5" s="46"/>
      <c r="V5" s="46"/>
      <c r="W5" s="46"/>
      <c r="X5" s="46"/>
      <c r="Y5" s="46"/>
    </row>
    <row r="6" spans="1:25" ht="15" x14ac:dyDescent="0.2">
      <c r="A6" s="51" t="s">
        <v>227</v>
      </c>
      <c r="B6" s="50"/>
      <c r="C6" s="46"/>
      <c r="D6" s="46"/>
      <c r="E6" s="46"/>
      <c r="F6" s="46"/>
      <c r="G6" s="46"/>
      <c r="H6" s="46"/>
      <c r="I6" s="46"/>
      <c r="J6" s="46"/>
      <c r="K6" s="46"/>
      <c r="L6" s="46"/>
      <c r="M6" s="46"/>
      <c r="N6" s="46"/>
      <c r="O6" s="46"/>
      <c r="P6" s="46"/>
      <c r="Q6" s="46"/>
      <c r="R6" s="46"/>
      <c r="S6" s="46"/>
      <c r="T6" s="46"/>
      <c r="U6" s="46"/>
      <c r="V6" s="46"/>
      <c r="W6" s="46"/>
      <c r="X6" s="46"/>
      <c r="Y6" s="46"/>
    </row>
    <row r="7" spans="1:25" ht="15" x14ac:dyDescent="0.2">
      <c r="A7" s="49"/>
      <c r="B7" s="50"/>
      <c r="C7" s="46"/>
      <c r="D7" s="46"/>
      <c r="E7" s="46"/>
      <c r="F7" s="46"/>
      <c r="G7" s="46"/>
      <c r="H7" s="46"/>
      <c r="I7" s="46"/>
      <c r="J7" s="46"/>
      <c r="K7" s="46"/>
      <c r="L7" s="46"/>
      <c r="M7" s="46"/>
      <c r="N7" s="46"/>
      <c r="O7" s="46"/>
      <c r="P7" s="46"/>
      <c r="Q7" s="46"/>
      <c r="R7" s="46"/>
      <c r="S7" s="46"/>
      <c r="T7" s="46"/>
      <c r="U7" s="46"/>
      <c r="V7" s="46"/>
      <c r="W7" s="46"/>
      <c r="X7" s="46"/>
      <c r="Y7" s="46"/>
    </row>
    <row r="8" spans="1:25" ht="15" x14ac:dyDescent="0.2">
      <c r="A8" s="49"/>
      <c r="B8" s="52"/>
      <c r="C8" s="46"/>
      <c r="D8" s="46"/>
      <c r="E8" s="46"/>
      <c r="F8" s="46"/>
      <c r="G8" s="46"/>
      <c r="H8" s="46"/>
      <c r="I8" s="46"/>
      <c r="J8" s="46"/>
      <c r="K8" s="46"/>
      <c r="L8" s="46"/>
      <c r="M8" s="46"/>
      <c r="N8" s="46"/>
      <c r="O8" s="46"/>
      <c r="P8" s="46"/>
      <c r="Q8" s="46"/>
      <c r="R8" s="46"/>
      <c r="S8" s="46"/>
      <c r="T8" s="46"/>
      <c r="U8" s="46"/>
      <c r="V8" s="46"/>
      <c r="W8" s="46"/>
      <c r="X8" s="46"/>
      <c r="Y8" s="46"/>
    </row>
    <row r="11" spans="1:25" ht="15" x14ac:dyDescent="0.2">
      <c r="A11" s="53" t="s">
        <v>175</v>
      </c>
      <c r="B11" s="54"/>
      <c r="C11" s="55"/>
      <c r="D11" s="56"/>
      <c r="E11" s="55"/>
      <c r="F11" s="55"/>
      <c r="G11" s="55"/>
      <c r="H11" s="55"/>
      <c r="I11" s="55"/>
      <c r="J11" s="57"/>
      <c r="K11" s="55"/>
      <c r="L11" s="55"/>
      <c r="M11" s="55"/>
      <c r="N11" s="57"/>
      <c r="O11" s="55"/>
      <c r="P11" s="55"/>
      <c r="Q11" s="55"/>
      <c r="R11" s="57"/>
      <c r="S11" s="55"/>
      <c r="T11" s="55"/>
      <c r="U11" s="57"/>
      <c r="V11" s="53"/>
      <c r="W11" s="53"/>
      <c r="X11" s="46"/>
      <c r="Y11" s="46"/>
    </row>
    <row r="12" spans="1:25" ht="15" x14ac:dyDescent="0.2">
      <c r="A12" s="53" t="s">
        <v>176</v>
      </c>
      <c r="B12" s="58"/>
      <c r="C12" s="55"/>
      <c r="D12" s="55"/>
      <c r="E12" s="55"/>
      <c r="F12" s="55"/>
      <c r="G12" s="55"/>
      <c r="H12" s="55"/>
      <c r="I12" s="55"/>
      <c r="J12" s="57"/>
      <c r="K12" s="55"/>
      <c r="L12" s="55"/>
      <c r="M12" s="55"/>
      <c r="N12" s="57"/>
      <c r="O12" s="55"/>
      <c r="P12" s="55"/>
      <c r="Q12" s="55"/>
      <c r="R12" s="57"/>
      <c r="S12" s="55"/>
      <c r="T12" s="55"/>
      <c r="U12" s="57"/>
      <c r="V12" s="53"/>
      <c r="W12" s="53"/>
      <c r="X12" s="46"/>
      <c r="Y12" s="46"/>
    </row>
    <row r="13" spans="1:25" x14ac:dyDescent="0.2">
      <c r="A13" s="59"/>
      <c r="B13" s="60"/>
      <c r="C13" s="61"/>
      <c r="D13" s="61"/>
      <c r="E13" s="61"/>
      <c r="F13" s="61"/>
      <c r="G13" s="61"/>
      <c r="H13" s="61"/>
      <c r="I13" s="61"/>
      <c r="J13" s="57"/>
      <c r="K13" s="61"/>
      <c r="L13" s="61"/>
      <c r="M13" s="61"/>
      <c r="N13" s="57"/>
      <c r="O13" s="61"/>
      <c r="P13" s="61"/>
      <c r="Q13" s="61"/>
      <c r="R13" s="57"/>
      <c r="S13" s="61"/>
      <c r="T13" s="61"/>
      <c r="U13" s="57"/>
      <c r="V13" s="59"/>
      <c r="W13" s="59"/>
      <c r="X13" s="62"/>
      <c r="Y13" s="62"/>
    </row>
    <row r="14" spans="1:25" ht="15" x14ac:dyDescent="0.2">
      <c r="A14" s="53" t="s">
        <v>151</v>
      </c>
      <c r="B14" s="63">
        <v>1110</v>
      </c>
      <c r="C14" s="63">
        <v>1120</v>
      </c>
      <c r="D14" s="63">
        <v>1113</v>
      </c>
      <c r="E14" s="63">
        <v>1190</v>
      </c>
      <c r="F14" s="63">
        <v>1130</v>
      </c>
      <c r="G14" s="46"/>
      <c r="H14" s="53"/>
      <c r="I14" s="53"/>
      <c r="J14" s="63">
        <v>2110</v>
      </c>
      <c r="K14" s="63">
        <v>2110</v>
      </c>
      <c r="L14" s="53"/>
      <c r="M14" s="63">
        <v>3114</v>
      </c>
      <c r="N14" s="63">
        <v>1140</v>
      </c>
      <c r="O14" s="63">
        <v>3900</v>
      </c>
      <c r="P14" s="53"/>
      <c r="Q14" s="63">
        <v>4131</v>
      </c>
      <c r="R14" s="63">
        <v>4200</v>
      </c>
      <c r="S14" s="63">
        <v>4133</v>
      </c>
      <c r="T14" s="53"/>
      <c r="U14" s="63">
        <v>2900</v>
      </c>
      <c r="V14" s="63">
        <v>2210</v>
      </c>
      <c r="W14" s="53"/>
      <c r="X14" s="53"/>
      <c r="Y14" s="53"/>
    </row>
    <row r="15" spans="1:25" ht="15" x14ac:dyDescent="0.2">
      <c r="A15" s="53"/>
      <c r="B15" s="64" t="s">
        <v>177</v>
      </c>
      <c r="C15" s="64"/>
      <c r="D15" s="64"/>
      <c r="E15" s="64"/>
      <c r="F15" s="64"/>
      <c r="G15" s="46"/>
      <c r="H15" s="53"/>
      <c r="I15" s="55"/>
      <c r="J15" s="64" t="s">
        <v>178</v>
      </c>
      <c r="K15" s="64"/>
      <c r="L15" s="57"/>
      <c r="M15" s="64" t="s">
        <v>179</v>
      </c>
      <c r="N15" s="64"/>
      <c r="O15" s="64"/>
      <c r="P15" s="57"/>
      <c r="Q15" s="64" t="s">
        <v>180</v>
      </c>
      <c r="R15" s="64"/>
      <c r="S15" s="64"/>
      <c r="T15" s="57"/>
      <c r="U15" s="55"/>
      <c r="V15" s="55"/>
      <c r="W15" s="57"/>
      <c r="X15" s="55" t="s">
        <v>181</v>
      </c>
      <c r="Y15" s="65"/>
    </row>
    <row r="16" spans="1:25" ht="15" x14ac:dyDescent="0.2">
      <c r="A16" s="66" t="s">
        <v>372</v>
      </c>
      <c r="B16" s="55"/>
      <c r="C16" s="55"/>
      <c r="D16" s="55" t="s">
        <v>182</v>
      </c>
      <c r="E16" s="55" t="s">
        <v>183</v>
      </c>
      <c r="F16" s="55" t="s">
        <v>184</v>
      </c>
      <c r="G16" s="46"/>
      <c r="H16" s="55"/>
      <c r="I16" s="55"/>
      <c r="J16" s="55" t="s">
        <v>185</v>
      </c>
      <c r="K16" s="55"/>
      <c r="L16" s="57"/>
      <c r="M16" s="55" t="s">
        <v>173</v>
      </c>
      <c r="N16" s="55" t="s">
        <v>186</v>
      </c>
      <c r="O16" s="55" t="s">
        <v>187</v>
      </c>
      <c r="P16" s="57"/>
      <c r="Q16" s="55" t="s">
        <v>188</v>
      </c>
      <c r="R16" s="55" t="s">
        <v>189</v>
      </c>
      <c r="S16" s="55" t="s">
        <v>190</v>
      </c>
      <c r="T16" s="57"/>
      <c r="U16" s="55" t="s">
        <v>191</v>
      </c>
      <c r="V16" s="55" t="s">
        <v>191</v>
      </c>
      <c r="W16" s="57"/>
      <c r="X16" s="55" t="s">
        <v>192</v>
      </c>
      <c r="Y16" s="55"/>
    </row>
    <row r="17" spans="1:29" ht="15" x14ac:dyDescent="0.2">
      <c r="A17" s="67" t="s">
        <v>271</v>
      </c>
      <c r="B17" s="68" t="s">
        <v>193</v>
      </c>
      <c r="C17" s="68" t="s">
        <v>194</v>
      </c>
      <c r="D17" s="68" t="s">
        <v>195</v>
      </c>
      <c r="E17" s="68" t="s">
        <v>196</v>
      </c>
      <c r="F17" s="68" t="s">
        <v>197</v>
      </c>
      <c r="G17" s="46"/>
      <c r="H17" s="68" t="s">
        <v>198</v>
      </c>
      <c r="I17" s="55"/>
      <c r="J17" s="68" t="s">
        <v>199</v>
      </c>
      <c r="K17" s="68" t="s">
        <v>200</v>
      </c>
      <c r="L17" s="57"/>
      <c r="M17" s="68" t="s">
        <v>201</v>
      </c>
      <c r="N17" s="68" t="s">
        <v>202</v>
      </c>
      <c r="O17" s="68" t="s">
        <v>203</v>
      </c>
      <c r="P17" s="57"/>
      <c r="Q17" s="68" t="s">
        <v>204</v>
      </c>
      <c r="R17" s="68" t="s">
        <v>205</v>
      </c>
      <c r="S17" s="68" t="s">
        <v>206</v>
      </c>
      <c r="T17" s="57"/>
      <c r="U17" s="68" t="s">
        <v>205</v>
      </c>
      <c r="V17" s="68" t="s">
        <v>205</v>
      </c>
      <c r="W17" s="57"/>
      <c r="X17" s="68" t="s">
        <v>207</v>
      </c>
      <c r="Y17" s="55"/>
      <c r="Z17" s="46"/>
      <c r="AA17" s="46"/>
      <c r="AB17" s="46"/>
      <c r="AC17" s="46"/>
    </row>
    <row r="18" spans="1:29" ht="15" x14ac:dyDescent="0.2">
      <c r="A18" s="59" t="s">
        <v>208</v>
      </c>
      <c r="B18" s="69">
        <v>0</v>
      </c>
      <c r="C18" s="69">
        <v>0</v>
      </c>
      <c r="D18" s="69">
        <v>0</v>
      </c>
      <c r="E18" s="69">
        <v>0</v>
      </c>
      <c r="F18" s="69">
        <v>0</v>
      </c>
      <c r="G18" s="46"/>
      <c r="H18" s="55">
        <f>SUM(B18:F18)</f>
        <v>0</v>
      </c>
      <c r="I18" s="55"/>
      <c r="J18" s="69">
        <v>0</v>
      </c>
      <c r="K18" s="69">
        <v>0</v>
      </c>
      <c r="L18" s="57"/>
      <c r="M18" s="69">
        <v>0</v>
      </c>
      <c r="N18" s="69">
        <v>0</v>
      </c>
      <c r="O18" s="69">
        <v>0</v>
      </c>
      <c r="P18" s="70"/>
      <c r="Q18" s="69">
        <v>0</v>
      </c>
      <c r="R18" s="69">
        <v>0</v>
      </c>
      <c r="S18" s="69">
        <v>0</v>
      </c>
      <c r="T18" s="57"/>
      <c r="U18" s="69">
        <v>0</v>
      </c>
      <c r="V18" s="69">
        <v>0</v>
      </c>
      <c r="W18" s="70"/>
      <c r="X18" s="55">
        <f>SUM(H18:V18)</f>
        <v>0</v>
      </c>
      <c r="Y18" s="55"/>
      <c r="Z18" s="65"/>
      <c r="AA18" s="65"/>
      <c r="AB18" s="71"/>
      <c r="AC18" s="71"/>
    </row>
    <row r="19" spans="1:29" ht="15" x14ac:dyDescent="0.2">
      <c r="A19" s="59" t="s">
        <v>209</v>
      </c>
      <c r="B19" s="69">
        <v>0</v>
      </c>
      <c r="C19" s="69">
        <v>0</v>
      </c>
      <c r="D19" s="69">
        <v>0</v>
      </c>
      <c r="E19" s="69">
        <v>0</v>
      </c>
      <c r="F19" s="69">
        <v>0</v>
      </c>
      <c r="G19" s="46"/>
      <c r="H19" s="55">
        <f t="shared" ref="H19:H29" si="0">SUM(B19:F19)</f>
        <v>0</v>
      </c>
      <c r="I19" s="55"/>
      <c r="J19" s="69">
        <v>0</v>
      </c>
      <c r="K19" s="69">
        <v>0</v>
      </c>
      <c r="L19" s="57"/>
      <c r="M19" s="69">
        <v>0</v>
      </c>
      <c r="N19" s="69">
        <v>0</v>
      </c>
      <c r="O19" s="69">
        <v>0</v>
      </c>
      <c r="P19" s="57"/>
      <c r="Q19" s="69">
        <v>0</v>
      </c>
      <c r="R19" s="69">
        <v>0</v>
      </c>
      <c r="S19" s="69">
        <v>0</v>
      </c>
      <c r="T19" s="57"/>
      <c r="U19" s="69">
        <v>0</v>
      </c>
      <c r="V19" s="69">
        <v>0</v>
      </c>
      <c r="W19" s="57"/>
      <c r="X19" s="55">
        <f t="shared" ref="X19:X29" si="1">SUM(H19:V19)</f>
        <v>0</v>
      </c>
      <c r="Y19" s="55"/>
      <c r="Z19" s="65"/>
      <c r="AA19" s="65"/>
      <c r="AB19" s="71"/>
      <c r="AC19" s="71"/>
    </row>
    <row r="20" spans="1:29" ht="15" x14ac:dyDescent="0.2">
      <c r="A20" s="59" t="s">
        <v>210</v>
      </c>
      <c r="B20" s="69">
        <v>0</v>
      </c>
      <c r="C20" s="69">
        <v>0</v>
      </c>
      <c r="D20" s="69">
        <v>0</v>
      </c>
      <c r="E20" s="69">
        <v>0</v>
      </c>
      <c r="F20" s="69">
        <v>0</v>
      </c>
      <c r="G20" s="46"/>
      <c r="H20" s="55">
        <f t="shared" si="0"/>
        <v>0</v>
      </c>
      <c r="I20" s="55"/>
      <c r="J20" s="69">
        <v>0</v>
      </c>
      <c r="K20" s="69">
        <v>0</v>
      </c>
      <c r="L20" s="57"/>
      <c r="M20" s="69">
        <v>0</v>
      </c>
      <c r="N20" s="69">
        <v>0</v>
      </c>
      <c r="O20" s="69">
        <v>0</v>
      </c>
      <c r="P20" s="46"/>
      <c r="Q20" s="69">
        <v>0</v>
      </c>
      <c r="R20" s="69">
        <v>0</v>
      </c>
      <c r="S20" s="69">
        <v>0</v>
      </c>
      <c r="T20" s="57"/>
      <c r="U20" s="69">
        <v>0</v>
      </c>
      <c r="V20" s="69">
        <v>0</v>
      </c>
      <c r="W20" s="57"/>
      <c r="X20" s="55">
        <f t="shared" si="1"/>
        <v>0</v>
      </c>
      <c r="Y20" s="55"/>
      <c r="Z20" s="65"/>
      <c r="AA20" s="65"/>
      <c r="AB20" s="71"/>
      <c r="AC20" s="71"/>
    </row>
    <row r="21" spans="1:29" ht="15" x14ac:dyDescent="0.2">
      <c r="A21" s="59" t="s">
        <v>211</v>
      </c>
      <c r="B21" s="69">
        <v>0</v>
      </c>
      <c r="C21" s="69">
        <v>0</v>
      </c>
      <c r="D21" s="69">
        <v>0</v>
      </c>
      <c r="E21" s="69">
        <v>0</v>
      </c>
      <c r="F21" s="69">
        <v>0</v>
      </c>
      <c r="G21" s="46"/>
      <c r="H21" s="55">
        <f t="shared" si="0"/>
        <v>0</v>
      </c>
      <c r="I21" s="55"/>
      <c r="J21" s="69">
        <v>0</v>
      </c>
      <c r="K21" s="69">
        <v>0</v>
      </c>
      <c r="L21" s="57"/>
      <c r="M21" s="69">
        <v>0</v>
      </c>
      <c r="N21" s="69">
        <v>0</v>
      </c>
      <c r="O21" s="69">
        <v>0</v>
      </c>
      <c r="P21" s="57"/>
      <c r="Q21" s="69">
        <v>0</v>
      </c>
      <c r="R21" s="69">
        <v>0</v>
      </c>
      <c r="S21" s="69">
        <v>0</v>
      </c>
      <c r="T21" s="57"/>
      <c r="U21" s="69">
        <v>0</v>
      </c>
      <c r="V21" s="69">
        <v>0</v>
      </c>
      <c r="W21" s="57"/>
      <c r="X21" s="55">
        <f t="shared" si="1"/>
        <v>0</v>
      </c>
      <c r="Y21" s="55"/>
      <c r="Z21" s="65"/>
      <c r="AA21" s="65"/>
      <c r="AB21" s="71"/>
      <c r="AC21" s="71"/>
    </row>
    <row r="22" spans="1:29" ht="15" x14ac:dyDescent="0.2">
      <c r="A22" s="59" t="s">
        <v>212</v>
      </c>
      <c r="B22" s="69">
        <v>0</v>
      </c>
      <c r="C22" s="69">
        <v>0</v>
      </c>
      <c r="D22" s="69">
        <v>0</v>
      </c>
      <c r="E22" s="69">
        <v>0</v>
      </c>
      <c r="F22" s="69">
        <v>0</v>
      </c>
      <c r="G22" s="46"/>
      <c r="H22" s="55">
        <f t="shared" si="0"/>
        <v>0</v>
      </c>
      <c r="I22" s="55"/>
      <c r="J22" s="69">
        <v>0</v>
      </c>
      <c r="K22" s="69">
        <v>0</v>
      </c>
      <c r="L22" s="57"/>
      <c r="M22" s="69">
        <v>0</v>
      </c>
      <c r="N22" s="69">
        <v>0</v>
      </c>
      <c r="O22" s="69">
        <v>0</v>
      </c>
      <c r="P22" s="57"/>
      <c r="Q22" s="69">
        <v>0</v>
      </c>
      <c r="R22" s="69">
        <v>0</v>
      </c>
      <c r="S22" s="69">
        <v>0</v>
      </c>
      <c r="T22" s="57"/>
      <c r="U22" s="69">
        <v>0</v>
      </c>
      <c r="V22" s="69">
        <v>0</v>
      </c>
      <c r="W22" s="57"/>
      <c r="X22" s="55">
        <f t="shared" si="1"/>
        <v>0</v>
      </c>
      <c r="Y22" s="55"/>
      <c r="Z22" s="65"/>
      <c r="AA22" s="65"/>
      <c r="AB22" s="71"/>
      <c r="AC22" s="71"/>
    </row>
    <row r="23" spans="1:29" ht="15" x14ac:dyDescent="0.2">
      <c r="A23" s="59" t="s">
        <v>213</v>
      </c>
      <c r="B23" s="69">
        <v>0</v>
      </c>
      <c r="C23" s="69">
        <v>0</v>
      </c>
      <c r="D23" s="69">
        <v>0</v>
      </c>
      <c r="E23" s="69">
        <v>0</v>
      </c>
      <c r="F23" s="69">
        <v>0</v>
      </c>
      <c r="G23" s="46"/>
      <c r="H23" s="55">
        <f t="shared" si="0"/>
        <v>0</v>
      </c>
      <c r="I23" s="55"/>
      <c r="J23" s="69">
        <v>0</v>
      </c>
      <c r="K23" s="69">
        <v>0</v>
      </c>
      <c r="L23" s="57"/>
      <c r="M23" s="69">
        <v>0</v>
      </c>
      <c r="N23" s="69">
        <v>0</v>
      </c>
      <c r="O23" s="69">
        <v>0</v>
      </c>
      <c r="P23" s="57"/>
      <c r="Q23" s="69">
        <v>0</v>
      </c>
      <c r="R23" s="69">
        <v>0</v>
      </c>
      <c r="S23" s="69">
        <v>0</v>
      </c>
      <c r="T23" s="57"/>
      <c r="U23" s="69">
        <v>0</v>
      </c>
      <c r="V23" s="69">
        <v>0</v>
      </c>
      <c r="W23" s="57"/>
      <c r="X23" s="55">
        <f t="shared" si="1"/>
        <v>0</v>
      </c>
      <c r="Y23" s="55"/>
      <c r="Z23" s="65"/>
      <c r="AA23" s="65"/>
      <c r="AB23" s="71"/>
      <c r="AC23" s="71"/>
    </row>
    <row r="24" spans="1:29" ht="15" x14ac:dyDescent="0.2">
      <c r="A24" s="59" t="s">
        <v>214</v>
      </c>
      <c r="B24" s="69">
        <v>0</v>
      </c>
      <c r="C24" s="69">
        <v>0</v>
      </c>
      <c r="D24" s="69">
        <v>0</v>
      </c>
      <c r="E24" s="69">
        <v>0</v>
      </c>
      <c r="F24" s="69">
        <v>0</v>
      </c>
      <c r="G24" s="46"/>
      <c r="H24" s="55">
        <f t="shared" si="0"/>
        <v>0</v>
      </c>
      <c r="I24" s="55"/>
      <c r="J24" s="69">
        <v>0</v>
      </c>
      <c r="K24" s="69">
        <v>0</v>
      </c>
      <c r="L24" s="57"/>
      <c r="M24" s="69">
        <v>0</v>
      </c>
      <c r="N24" s="69">
        <v>0</v>
      </c>
      <c r="O24" s="69">
        <v>0</v>
      </c>
      <c r="P24" s="57"/>
      <c r="Q24" s="69">
        <v>0</v>
      </c>
      <c r="R24" s="69">
        <v>0</v>
      </c>
      <c r="S24" s="69">
        <v>0</v>
      </c>
      <c r="T24" s="57"/>
      <c r="U24" s="69">
        <v>0</v>
      </c>
      <c r="V24" s="69">
        <v>0</v>
      </c>
      <c r="W24" s="57"/>
      <c r="X24" s="55">
        <f t="shared" si="1"/>
        <v>0</v>
      </c>
      <c r="Y24" s="55"/>
      <c r="Z24" s="65"/>
      <c r="AA24" s="65"/>
      <c r="AB24" s="71"/>
      <c r="AC24" s="71"/>
    </row>
    <row r="25" spans="1:29" ht="15" x14ac:dyDescent="0.2">
      <c r="A25" s="59" t="s">
        <v>215</v>
      </c>
      <c r="B25" s="69">
        <v>0</v>
      </c>
      <c r="C25" s="69">
        <v>0</v>
      </c>
      <c r="D25" s="69">
        <v>0</v>
      </c>
      <c r="E25" s="69">
        <v>0</v>
      </c>
      <c r="F25" s="69">
        <v>0</v>
      </c>
      <c r="G25" s="46"/>
      <c r="H25" s="55">
        <f t="shared" si="0"/>
        <v>0</v>
      </c>
      <c r="I25" s="55"/>
      <c r="J25" s="69">
        <v>0</v>
      </c>
      <c r="K25" s="69">
        <v>0</v>
      </c>
      <c r="L25" s="57"/>
      <c r="M25" s="69">
        <v>0</v>
      </c>
      <c r="N25" s="69">
        <v>0</v>
      </c>
      <c r="O25" s="69">
        <v>0</v>
      </c>
      <c r="P25" s="57"/>
      <c r="Q25" s="69">
        <v>0</v>
      </c>
      <c r="R25" s="69">
        <v>0</v>
      </c>
      <c r="S25" s="69">
        <v>0</v>
      </c>
      <c r="T25" s="57"/>
      <c r="U25" s="69">
        <v>0</v>
      </c>
      <c r="V25" s="69">
        <v>0</v>
      </c>
      <c r="W25" s="57"/>
      <c r="X25" s="55">
        <f t="shared" si="1"/>
        <v>0</v>
      </c>
      <c r="Y25" s="55"/>
      <c r="Z25" s="65"/>
      <c r="AA25" s="65"/>
      <c r="AB25" s="71"/>
      <c r="AC25" s="71"/>
    </row>
    <row r="26" spans="1:29" ht="15" x14ac:dyDescent="0.2">
      <c r="A26" s="59" t="s">
        <v>216</v>
      </c>
      <c r="B26" s="69">
        <v>0</v>
      </c>
      <c r="C26" s="69">
        <v>0</v>
      </c>
      <c r="D26" s="69">
        <v>0</v>
      </c>
      <c r="E26" s="69">
        <v>0</v>
      </c>
      <c r="F26" s="69">
        <v>0</v>
      </c>
      <c r="G26" s="46"/>
      <c r="H26" s="55">
        <f t="shared" si="0"/>
        <v>0</v>
      </c>
      <c r="I26" s="55"/>
      <c r="J26" s="69">
        <v>0</v>
      </c>
      <c r="K26" s="69">
        <v>0</v>
      </c>
      <c r="L26" s="57"/>
      <c r="M26" s="69">
        <v>0</v>
      </c>
      <c r="N26" s="69">
        <v>0</v>
      </c>
      <c r="O26" s="69">
        <v>0</v>
      </c>
      <c r="P26" s="57"/>
      <c r="Q26" s="69">
        <v>0</v>
      </c>
      <c r="R26" s="69">
        <v>0</v>
      </c>
      <c r="S26" s="69">
        <v>0</v>
      </c>
      <c r="T26" s="57"/>
      <c r="U26" s="69">
        <v>0</v>
      </c>
      <c r="V26" s="69">
        <v>0</v>
      </c>
      <c r="W26" s="57"/>
      <c r="X26" s="55">
        <f t="shared" si="1"/>
        <v>0</v>
      </c>
      <c r="Y26" s="55"/>
      <c r="Z26" s="65"/>
      <c r="AA26" s="65"/>
      <c r="AB26" s="71"/>
      <c r="AC26" s="71"/>
    </row>
    <row r="27" spans="1:29" ht="15" x14ac:dyDescent="0.2">
      <c r="A27" s="59" t="s">
        <v>217</v>
      </c>
      <c r="B27" s="69">
        <v>0</v>
      </c>
      <c r="C27" s="69">
        <v>0</v>
      </c>
      <c r="D27" s="69">
        <v>0</v>
      </c>
      <c r="E27" s="69">
        <v>0</v>
      </c>
      <c r="F27" s="69">
        <v>0</v>
      </c>
      <c r="G27" s="46"/>
      <c r="H27" s="55">
        <f t="shared" si="0"/>
        <v>0</v>
      </c>
      <c r="I27" s="55"/>
      <c r="J27" s="69">
        <v>0</v>
      </c>
      <c r="K27" s="69">
        <v>0</v>
      </c>
      <c r="L27" s="57"/>
      <c r="M27" s="69">
        <v>0</v>
      </c>
      <c r="N27" s="69">
        <v>0</v>
      </c>
      <c r="O27" s="69">
        <v>0</v>
      </c>
      <c r="P27" s="57"/>
      <c r="Q27" s="69">
        <v>0</v>
      </c>
      <c r="R27" s="69">
        <v>0</v>
      </c>
      <c r="S27" s="69">
        <v>0</v>
      </c>
      <c r="T27" s="57"/>
      <c r="U27" s="69">
        <v>0</v>
      </c>
      <c r="V27" s="69">
        <v>0</v>
      </c>
      <c r="W27" s="57"/>
      <c r="X27" s="55">
        <f t="shared" si="1"/>
        <v>0</v>
      </c>
      <c r="Y27" s="55"/>
      <c r="Z27" s="65"/>
      <c r="AA27" s="65"/>
      <c r="AB27" s="71"/>
      <c r="AC27" s="71"/>
    </row>
    <row r="28" spans="1:29" ht="15" x14ac:dyDescent="0.2">
      <c r="A28" s="59" t="s">
        <v>218</v>
      </c>
      <c r="B28" s="69">
        <v>0</v>
      </c>
      <c r="C28" s="69">
        <v>0</v>
      </c>
      <c r="D28" s="69">
        <v>0</v>
      </c>
      <c r="E28" s="69">
        <v>0</v>
      </c>
      <c r="F28" s="69">
        <v>0</v>
      </c>
      <c r="G28" s="46"/>
      <c r="H28" s="55">
        <f t="shared" si="0"/>
        <v>0</v>
      </c>
      <c r="I28" s="55"/>
      <c r="J28" s="69">
        <v>0</v>
      </c>
      <c r="K28" s="69">
        <v>0</v>
      </c>
      <c r="L28" s="57"/>
      <c r="M28" s="69">
        <v>0</v>
      </c>
      <c r="N28" s="69">
        <v>0</v>
      </c>
      <c r="O28" s="69">
        <v>0</v>
      </c>
      <c r="P28" s="46"/>
      <c r="Q28" s="69">
        <v>0</v>
      </c>
      <c r="R28" s="69">
        <v>0</v>
      </c>
      <c r="S28" s="69">
        <v>0</v>
      </c>
      <c r="T28" s="57"/>
      <c r="U28" s="69">
        <v>0</v>
      </c>
      <c r="V28" s="69">
        <v>0</v>
      </c>
      <c r="W28" s="57"/>
      <c r="X28" s="55">
        <f t="shared" si="1"/>
        <v>0</v>
      </c>
      <c r="Y28" s="55"/>
      <c r="Z28" s="65"/>
      <c r="AA28" s="65"/>
      <c r="AB28" s="71"/>
      <c r="AC28" s="71"/>
    </row>
    <row r="29" spans="1:29" ht="15" x14ac:dyDescent="0.2">
      <c r="A29" s="59" t="s">
        <v>219</v>
      </c>
      <c r="B29" s="69">
        <v>0</v>
      </c>
      <c r="C29" s="69">
        <v>0</v>
      </c>
      <c r="D29" s="69">
        <v>0</v>
      </c>
      <c r="E29" s="69">
        <v>0</v>
      </c>
      <c r="F29" s="69">
        <v>0</v>
      </c>
      <c r="G29" s="46"/>
      <c r="H29" s="55">
        <f t="shared" si="0"/>
        <v>0</v>
      </c>
      <c r="I29" s="55"/>
      <c r="J29" s="69">
        <v>0</v>
      </c>
      <c r="K29" s="69">
        <v>0</v>
      </c>
      <c r="L29" s="57"/>
      <c r="M29" s="69">
        <v>0</v>
      </c>
      <c r="N29" s="69">
        <v>0</v>
      </c>
      <c r="O29" s="69">
        <v>0</v>
      </c>
      <c r="P29" s="57"/>
      <c r="Q29" s="69">
        <v>0</v>
      </c>
      <c r="R29" s="69">
        <v>0</v>
      </c>
      <c r="S29" s="69">
        <v>0</v>
      </c>
      <c r="T29" s="57"/>
      <c r="U29" s="69">
        <v>0</v>
      </c>
      <c r="V29" s="69">
        <v>0</v>
      </c>
      <c r="W29" s="57"/>
      <c r="X29" s="55">
        <f t="shared" si="1"/>
        <v>0</v>
      </c>
      <c r="Y29" s="55"/>
      <c r="Z29" s="65"/>
      <c r="AA29" s="65"/>
      <c r="AB29" s="71"/>
      <c r="AC29" s="71"/>
    </row>
    <row r="30" spans="1:29" ht="15" x14ac:dyDescent="0.2">
      <c r="A30" s="53"/>
      <c r="B30" s="72"/>
      <c r="C30" s="72"/>
      <c r="D30" s="72"/>
      <c r="E30" s="72"/>
      <c r="F30" s="72"/>
      <c r="G30" s="46"/>
      <c r="H30" s="72"/>
      <c r="I30" s="59"/>
      <c r="J30" s="73"/>
      <c r="K30" s="73"/>
      <c r="L30" s="57"/>
      <c r="M30" s="73"/>
      <c r="N30" s="73"/>
      <c r="O30" s="73"/>
      <c r="P30" s="57"/>
      <c r="Q30" s="73"/>
      <c r="R30" s="74"/>
      <c r="S30" s="73"/>
      <c r="T30" s="57"/>
      <c r="U30" s="73"/>
      <c r="V30" s="73"/>
      <c r="W30" s="57"/>
      <c r="X30" s="72"/>
      <c r="Y30" s="55"/>
      <c r="Z30" s="46"/>
      <c r="AA30" s="71"/>
      <c r="AB30" s="46"/>
      <c r="AC30" s="46"/>
    </row>
    <row r="31" spans="1:29" ht="16" thickBot="1" x14ac:dyDescent="0.25">
      <c r="A31" s="75" t="s">
        <v>220</v>
      </c>
      <c r="B31" s="76">
        <f>SUM(B18:B29)</f>
        <v>0</v>
      </c>
      <c r="C31" s="76">
        <f>SUM(C18:C29)</f>
        <v>0</v>
      </c>
      <c r="D31" s="76">
        <f>SUM(D18:D29)</f>
        <v>0</v>
      </c>
      <c r="E31" s="76">
        <f>SUM(E18:E29)</f>
        <v>0</v>
      </c>
      <c r="F31" s="76">
        <f>SUM(F18:F29)</f>
        <v>0</v>
      </c>
      <c r="G31" s="46"/>
      <c r="H31" s="76">
        <f>SUM(H18:H29)</f>
        <v>0</v>
      </c>
      <c r="I31" s="77"/>
      <c r="J31" s="76">
        <f>SUM(J19:J30)</f>
        <v>0</v>
      </c>
      <c r="K31" s="76">
        <f>SUM(K19:K30)</f>
        <v>0</v>
      </c>
      <c r="L31" s="57"/>
      <c r="M31" s="76">
        <f>SUM(M19:M30)</f>
        <v>0</v>
      </c>
      <c r="N31" s="76">
        <f>SUM(N19:N30)</f>
        <v>0</v>
      </c>
      <c r="O31" s="76">
        <f>SUM(O19:O30)</f>
        <v>0</v>
      </c>
      <c r="P31" s="62"/>
      <c r="Q31" s="76">
        <f>SUM(Q19:Q30)</f>
        <v>0</v>
      </c>
      <c r="R31" s="76">
        <f>SUM(R19:R30)</f>
        <v>0</v>
      </c>
      <c r="S31" s="76">
        <f>SUM(S19:S30)</f>
        <v>0</v>
      </c>
      <c r="T31" s="78"/>
      <c r="U31" s="76">
        <f>SUM(U19:U30)</f>
        <v>0</v>
      </c>
      <c r="V31" s="76">
        <f>SUM(V19:V30)</f>
        <v>0</v>
      </c>
      <c r="W31" s="78"/>
      <c r="X31" s="76">
        <f>SUM(X18:X29)</f>
        <v>0</v>
      </c>
      <c r="Y31" s="61"/>
      <c r="Z31" s="71"/>
      <c r="AA31" s="46"/>
      <c r="AB31" s="46"/>
      <c r="AC31" s="46"/>
    </row>
    <row r="32" spans="1:29" ht="16" thickTop="1" x14ac:dyDescent="0.2">
      <c r="A32" s="75"/>
      <c r="B32" s="55"/>
      <c r="C32" s="55"/>
      <c r="D32" s="55"/>
      <c r="E32" s="55"/>
      <c r="F32" s="55"/>
      <c r="G32" s="46"/>
      <c r="H32" s="61"/>
      <c r="I32" s="61"/>
      <c r="J32" s="79"/>
      <c r="K32" s="79"/>
      <c r="L32" s="79"/>
      <c r="M32" s="79"/>
      <c r="N32" s="80"/>
      <c r="O32" s="80"/>
      <c r="P32" s="62"/>
      <c r="Q32" s="80"/>
      <c r="R32" s="80"/>
      <c r="S32" s="80"/>
      <c r="T32" s="57"/>
      <c r="U32" s="80"/>
      <c r="V32" s="80"/>
      <c r="W32" s="57"/>
      <c r="X32" s="61"/>
      <c r="Y32" s="61"/>
      <c r="Z32" s="46"/>
      <c r="AA32" s="46"/>
      <c r="AB32" s="46"/>
      <c r="AC32" s="46"/>
    </row>
    <row r="33" spans="1:27" ht="15" x14ac:dyDescent="0.2">
      <c r="A33" s="75"/>
      <c r="B33" s="55"/>
      <c r="C33" s="55"/>
      <c r="D33" s="55"/>
      <c r="E33" s="55"/>
      <c r="F33" s="55"/>
      <c r="G33" s="46"/>
      <c r="H33" s="55"/>
      <c r="I33" s="61"/>
      <c r="J33" s="79"/>
      <c r="K33" s="79"/>
      <c r="L33" s="79"/>
      <c r="M33" s="79"/>
      <c r="N33" s="46"/>
      <c r="O33" s="81"/>
      <c r="P33" s="62"/>
      <c r="Q33" s="82"/>
      <c r="R33" s="82"/>
      <c r="S33" s="83"/>
      <c r="T33" s="83"/>
      <c r="U33" s="81"/>
      <c r="V33" s="83"/>
      <c r="W33" s="84"/>
      <c r="X33" s="85"/>
      <c r="Y33" s="85"/>
      <c r="Z33" s="46"/>
      <c r="AA33" s="46"/>
    </row>
    <row r="34" spans="1:27" ht="15" x14ac:dyDescent="0.2">
      <c r="A34" s="86" t="s">
        <v>276</v>
      </c>
      <c r="B34" s="87">
        <v>0</v>
      </c>
      <c r="C34" s="87">
        <v>0</v>
      </c>
      <c r="D34" s="87">
        <v>0</v>
      </c>
      <c r="E34" s="87">
        <v>0</v>
      </c>
      <c r="F34" s="87">
        <v>0</v>
      </c>
      <c r="G34" s="46"/>
      <c r="H34" s="55">
        <f>SUM(B34:F34)</f>
        <v>0</v>
      </c>
      <c r="I34" s="88"/>
      <c r="J34" s="87">
        <v>0</v>
      </c>
      <c r="K34" s="87">
        <v>0</v>
      </c>
      <c r="L34" s="79"/>
      <c r="M34" s="87">
        <v>0</v>
      </c>
      <c r="N34" s="87">
        <v>0</v>
      </c>
      <c r="O34" s="87">
        <v>0</v>
      </c>
      <c r="P34" s="57"/>
      <c r="Q34" s="87">
        <v>0</v>
      </c>
      <c r="R34" s="87">
        <v>0</v>
      </c>
      <c r="S34" s="87">
        <v>0</v>
      </c>
      <c r="T34" s="89"/>
      <c r="U34" s="87">
        <v>0</v>
      </c>
      <c r="V34" s="87">
        <v>0</v>
      </c>
      <c r="W34" s="83"/>
      <c r="X34" s="83"/>
      <c r="Y34" s="83"/>
      <c r="Z34" s="57"/>
      <c r="AA34" s="57"/>
    </row>
    <row r="35" spans="1:27" ht="15" x14ac:dyDescent="0.2">
      <c r="A35" s="86" t="s">
        <v>277</v>
      </c>
      <c r="B35" s="90">
        <v>0</v>
      </c>
      <c r="C35" s="90">
        <v>0</v>
      </c>
      <c r="D35" s="90">
        <v>0</v>
      </c>
      <c r="E35" s="90">
        <v>0</v>
      </c>
      <c r="F35" s="90">
        <v>0</v>
      </c>
      <c r="G35" s="46"/>
      <c r="H35" s="55">
        <f>SUM(B35:F35)</f>
        <v>0</v>
      </c>
      <c r="I35" s="91"/>
      <c r="J35" s="90">
        <v>0</v>
      </c>
      <c r="K35" s="90">
        <v>0</v>
      </c>
      <c r="L35" s="79"/>
      <c r="M35" s="90">
        <v>0</v>
      </c>
      <c r="N35" s="90">
        <v>0</v>
      </c>
      <c r="O35" s="90">
        <v>0</v>
      </c>
      <c r="P35" s="57"/>
      <c r="Q35" s="90">
        <v>0</v>
      </c>
      <c r="R35" s="90">
        <v>0</v>
      </c>
      <c r="S35" s="90">
        <v>0</v>
      </c>
      <c r="T35" s="92"/>
      <c r="U35" s="90">
        <v>0</v>
      </c>
      <c r="V35" s="90">
        <v>0</v>
      </c>
      <c r="W35" s="57"/>
      <c r="X35" s="57"/>
      <c r="Y35" s="57"/>
      <c r="Z35" s="57"/>
      <c r="AA35" s="57"/>
    </row>
    <row r="36" spans="1:27" ht="15" x14ac:dyDescent="0.2">
      <c r="A36" s="53"/>
      <c r="B36" s="72"/>
      <c r="C36" s="93"/>
      <c r="D36" s="72"/>
      <c r="E36" s="94"/>
      <c r="F36" s="94"/>
      <c r="G36" s="46"/>
      <c r="H36" s="95"/>
      <c r="I36" s="57"/>
      <c r="J36" s="79"/>
      <c r="K36" s="79"/>
      <c r="L36" s="79"/>
      <c r="M36" s="79"/>
      <c r="N36" s="46"/>
      <c r="O36" s="57"/>
      <c r="P36" s="57"/>
      <c r="Q36" s="57"/>
      <c r="R36" s="57"/>
      <c r="S36" s="57"/>
      <c r="T36" s="57"/>
      <c r="U36" s="57"/>
      <c r="V36" s="57"/>
      <c r="W36" s="57"/>
      <c r="X36" s="57"/>
      <c r="Y36" s="55"/>
      <c r="Z36" s="46"/>
      <c r="AA36" s="46"/>
    </row>
    <row r="37" spans="1:27" ht="16" thickBot="1" x14ac:dyDescent="0.25">
      <c r="A37" s="75" t="s">
        <v>221</v>
      </c>
      <c r="B37" s="76">
        <f>SUM(B34:B35)</f>
        <v>0</v>
      </c>
      <c r="C37" s="76">
        <f>SUM(C34:C35)</f>
        <v>0</v>
      </c>
      <c r="D37" s="76">
        <f>SUM(D34:D35)</f>
        <v>0</v>
      </c>
      <c r="E37" s="76">
        <f>SUM(E34:E35)</f>
        <v>0</v>
      </c>
      <c r="F37" s="76">
        <f>SUM(F34:F35)</f>
        <v>0</v>
      </c>
      <c r="G37" s="46"/>
      <c r="H37" s="76">
        <f>SUM(H34:H35)</f>
        <v>0</v>
      </c>
      <c r="I37" s="55"/>
      <c r="J37" s="96">
        <f>SUM(J31:J35)</f>
        <v>0</v>
      </c>
      <c r="K37" s="96">
        <f>SUM(K31:K35)</f>
        <v>0</v>
      </c>
      <c r="L37" s="79"/>
      <c r="M37" s="96">
        <f>SUM(M31:M35)</f>
        <v>0</v>
      </c>
      <c r="N37" s="96">
        <f>SUM(N31:N35)</f>
        <v>0</v>
      </c>
      <c r="O37" s="96">
        <f>SUM(O31:O35)</f>
        <v>0</v>
      </c>
      <c r="P37" s="46"/>
      <c r="Q37" s="96">
        <f>SUM(Q31:Q35)</f>
        <v>0</v>
      </c>
      <c r="R37" s="96">
        <f>SUM(R31:R35)</f>
        <v>0</v>
      </c>
      <c r="S37" s="96">
        <f>SUM(S31:S35)</f>
        <v>0</v>
      </c>
      <c r="T37" s="57"/>
      <c r="U37" s="96">
        <f>SUM(U31:U35)</f>
        <v>0</v>
      </c>
      <c r="V37" s="96">
        <f>SUM(V31:V35)</f>
        <v>0</v>
      </c>
      <c r="W37" s="57"/>
      <c r="X37" s="57"/>
      <c r="Y37" s="55"/>
      <c r="Z37" s="46"/>
      <c r="AA37" s="46"/>
    </row>
    <row r="38" spans="1:27" ht="16" thickTop="1" x14ac:dyDescent="0.2">
      <c r="A38" s="53"/>
      <c r="B38" s="55"/>
      <c r="C38" s="55"/>
      <c r="D38" s="55"/>
      <c r="E38" s="55"/>
      <c r="F38" s="55"/>
      <c r="G38" s="57"/>
      <c r="H38" s="57"/>
      <c r="I38" s="57"/>
      <c r="J38" s="79"/>
      <c r="K38" s="79"/>
      <c r="L38" s="79"/>
      <c r="M38" s="79"/>
      <c r="N38" s="57"/>
      <c r="O38" s="57"/>
      <c r="P38" s="57"/>
      <c r="Q38" s="57"/>
      <c r="R38" s="57"/>
      <c r="S38" s="57"/>
      <c r="T38" s="57"/>
      <c r="U38" s="57"/>
      <c r="V38" s="57"/>
      <c r="W38" s="55"/>
      <c r="X38" s="46"/>
      <c r="Y38" s="46"/>
      <c r="Z38" s="46"/>
      <c r="AA38" s="46"/>
    </row>
    <row r="39" spans="1:27" ht="43.5" customHeight="1" x14ac:dyDescent="0.2">
      <c r="A39" s="53"/>
      <c r="B39" s="53"/>
      <c r="C39" s="97" t="s">
        <v>272</v>
      </c>
      <c r="D39" s="55"/>
      <c r="E39" s="97" t="s">
        <v>272</v>
      </c>
      <c r="F39" s="55" t="s">
        <v>274</v>
      </c>
      <c r="G39" s="57"/>
      <c r="H39" s="46"/>
      <c r="I39" s="46"/>
      <c r="J39" s="98" t="s">
        <v>272</v>
      </c>
      <c r="K39" s="57"/>
      <c r="L39" s="57"/>
      <c r="M39" s="57"/>
      <c r="N39" s="57"/>
      <c r="O39" s="57"/>
      <c r="P39" s="57"/>
      <c r="Q39" s="57"/>
      <c r="R39" s="57"/>
      <c r="S39" s="57"/>
      <c r="T39" s="57"/>
      <c r="U39" s="57"/>
      <c r="V39" s="55"/>
      <c r="W39" s="65"/>
      <c r="X39" s="46"/>
      <c r="Y39" s="46"/>
      <c r="Z39" s="46"/>
      <c r="AA39" s="46"/>
    </row>
    <row r="40" spans="1:27" ht="15" x14ac:dyDescent="0.2">
      <c r="A40" s="53"/>
      <c r="B40" s="53"/>
      <c r="C40" s="55"/>
      <c r="D40" s="55"/>
      <c r="E40" s="99"/>
      <c r="F40" s="92"/>
      <c r="G40" s="46"/>
      <c r="H40" s="100" t="s">
        <v>275</v>
      </c>
      <c r="I40" s="101"/>
      <c r="J40" s="102">
        <v>0</v>
      </c>
      <c r="K40" s="57"/>
      <c r="L40" s="57"/>
      <c r="M40" s="57"/>
      <c r="N40" s="57"/>
      <c r="O40" s="57"/>
      <c r="P40" s="57"/>
      <c r="Q40" s="57"/>
      <c r="R40" s="57"/>
      <c r="S40" s="57"/>
      <c r="T40" s="57"/>
      <c r="U40" s="57"/>
      <c r="V40" s="55"/>
      <c r="W40" s="65"/>
      <c r="X40" s="46"/>
      <c r="Y40" s="46"/>
      <c r="Z40" s="46"/>
      <c r="AA40" s="46"/>
    </row>
    <row r="41" spans="1:27" ht="15" x14ac:dyDescent="0.2">
      <c r="A41" s="53" t="s">
        <v>222</v>
      </c>
      <c r="B41" s="53"/>
      <c r="C41" s="103">
        <f>J42</f>
        <v>0</v>
      </c>
      <c r="D41" s="55"/>
      <c r="E41" s="104">
        <v>0</v>
      </c>
      <c r="F41" s="92"/>
      <c r="G41" s="46"/>
      <c r="H41" s="100" t="s">
        <v>275</v>
      </c>
      <c r="I41" s="101"/>
      <c r="J41" s="102">
        <v>0</v>
      </c>
      <c r="K41" s="46"/>
      <c r="L41" s="57"/>
      <c r="M41" s="57"/>
      <c r="N41" s="57"/>
      <c r="O41" s="57"/>
      <c r="P41" s="57"/>
      <c r="Q41" s="57"/>
      <c r="R41" s="57"/>
      <c r="S41" s="57"/>
      <c r="T41" s="57"/>
      <c r="U41" s="57"/>
      <c r="V41" s="55"/>
      <c r="W41" s="65"/>
      <c r="X41" s="46"/>
      <c r="Y41" s="46"/>
      <c r="Z41" s="46"/>
      <c r="AA41" s="46"/>
    </row>
    <row r="42" spans="1:27" ht="16" thickBot="1" x14ac:dyDescent="0.25">
      <c r="A42" s="53" t="s">
        <v>273</v>
      </c>
      <c r="B42" s="53"/>
      <c r="C42" s="105">
        <v>0.5</v>
      </c>
      <c r="D42" s="55"/>
      <c r="E42" s="105">
        <v>0.5</v>
      </c>
      <c r="F42" s="55"/>
      <c r="G42" s="57"/>
      <c r="H42" s="46"/>
      <c r="I42" s="46"/>
      <c r="J42" s="106">
        <f>SUM(J40:J41)</f>
        <v>0</v>
      </c>
      <c r="K42" s="57"/>
      <c r="L42" s="57"/>
      <c r="M42" s="57"/>
      <c r="N42" s="57"/>
      <c r="O42" s="57"/>
      <c r="P42" s="57"/>
      <c r="Q42" s="57"/>
      <c r="R42" s="57"/>
      <c r="S42" s="57"/>
      <c r="T42" s="57"/>
      <c r="U42" s="57"/>
      <c r="V42" s="55"/>
      <c r="W42" s="65"/>
      <c r="X42" s="46"/>
      <c r="Y42" s="46"/>
      <c r="Z42" s="46"/>
      <c r="AA42" s="46"/>
    </row>
    <row r="43" spans="1:27" ht="16" thickTop="1" x14ac:dyDescent="0.2">
      <c r="A43" s="53"/>
      <c r="B43" s="107"/>
      <c r="C43" s="108">
        <f>C41*C42</f>
        <v>0</v>
      </c>
      <c r="D43" s="107"/>
      <c r="E43" s="108">
        <f>E41*E42</f>
        <v>0</v>
      </c>
      <c r="F43" s="55"/>
      <c r="G43" s="57"/>
      <c r="H43" s="57"/>
      <c r="I43" s="57"/>
      <c r="J43" s="57"/>
      <c r="K43" s="57"/>
      <c r="L43" s="57"/>
      <c r="M43" s="57"/>
      <c r="N43" s="57"/>
      <c r="O43" s="57"/>
      <c r="P43" s="57"/>
      <c r="Q43" s="57"/>
      <c r="R43" s="57"/>
      <c r="S43" s="57"/>
      <c r="T43" s="57"/>
      <c r="U43" s="57"/>
      <c r="V43" s="55"/>
      <c r="W43" s="65"/>
      <c r="X43" s="46"/>
      <c r="Y43" s="46"/>
      <c r="Z43" s="46"/>
      <c r="AA43" s="46"/>
    </row>
    <row r="44" spans="1:27" ht="15" x14ac:dyDescent="0.2">
      <c r="A44" s="53" t="s">
        <v>223</v>
      </c>
      <c r="B44" s="107"/>
      <c r="C44" s="60"/>
      <c r="D44" s="61"/>
      <c r="E44" s="59"/>
      <c r="F44" s="55"/>
      <c r="G44" s="57"/>
      <c r="H44" s="57"/>
      <c r="I44" s="57"/>
      <c r="J44" s="57"/>
      <c r="K44" s="57"/>
      <c r="L44" s="57"/>
      <c r="M44" s="57"/>
      <c r="N44" s="57"/>
      <c r="O44" s="57"/>
      <c r="P44" s="57"/>
      <c r="Q44" s="57"/>
      <c r="R44" s="57"/>
      <c r="S44" s="57"/>
      <c r="T44" s="57"/>
      <c r="U44" s="57"/>
      <c r="V44" s="55"/>
      <c r="W44" s="65"/>
      <c r="X44" s="46"/>
      <c r="Y44" s="46"/>
      <c r="Z44" s="46"/>
      <c r="AA44" s="46"/>
    </row>
    <row r="45" spans="1:27" ht="15" x14ac:dyDescent="0.2">
      <c r="A45" s="75" t="s">
        <v>224</v>
      </c>
      <c r="B45" s="107"/>
      <c r="C45" s="109">
        <v>0</v>
      </c>
      <c r="D45" s="61"/>
      <c r="E45" s="104">
        <v>0</v>
      </c>
      <c r="F45" s="55"/>
      <c r="G45" s="57"/>
      <c r="H45" s="57"/>
      <c r="I45" s="57"/>
      <c r="J45" s="57"/>
      <c r="K45" s="57"/>
      <c r="L45" s="57"/>
      <c r="M45" s="57"/>
      <c r="N45" s="57"/>
      <c r="O45" s="57"/>
      <c r="P45" s="57"/>
      <c r="Q45" s="57"/>
      <c r="R45" s="57"/>
      <c r="S45" s="57"/>
      <c r="T45" s="57"/>
      <c r="U45" s="57"/>
      <c r="V45" s="55"/>
      <c r="W45" s="65"/>
      <c r="X45" s="46"/>
      <c r="Y45" s="46"/>
      <c r="Z45" s="46"/>
      <c r="AA45" s="46"/>
    </row>
    <row r="46" spans="1:27" ht="15" x14ac:dyDescent="0.2">
      <c r="A46" s="53"/>
      <c r="B46" s="53"/>
      <c r="C46" s="110" t="s">
        <v>329</v>
      </c>
      <c r="D46" s="61"/>
      <c r="E46" s="72"/>
      <c r="F46" s="55"/>
      <c r="G46" s="57"/>
      <c r="H46" s="57"/>
      <c r="I46" s="57"/>
      <c r="J46" s="57"/>
      <c r="K46" s="57"/>
      <c r="L46" s="57"/>
      <c r="M46" s="57"/>
      <c r="N46" s="57"/>
      <c r="O46" s="57"/>
      <c r="P46" s="57"/>
      <c r="Q46" s="57"/>
      <c r="R46" s="57"/>
      <c r="S46" s="57"/>
      <c r="T46" s="57"/>
      <c r="U46" s="57"/>
      <c r="V46" s="55"/>
      <c r="W46" s="65"/>
      <c r="X46" s="46"/>
      <c r="Y46" s="46"/>
      <c r="Z46" s="46"/>
      <c r="AA46" s="46"/>
    </row>
    <row r="47" spans="1:27" ht="15" x14ac:dyDescent="0.2">
      <c r="A47" s="111" t="s">
        <v>225</v>
      </c>
      <c r="B47" s="53"/>
      <c r="C47" s="94"/>
      <c r="D47" s="61"/>
      <c r="E47" s="94"/>
      <c r="F47" s="55"/>
      <c r="G47" s="57"/>
      <c r="H47" s="57"/>
      <c r="I47" s="57"/>
      <c r="J47" s="57"/>
      <c r="K47" s="57"/>
      <c r="L47" s="57"/>
      <c r="M47" s="57"/>
      <c r="N47" s="57"/>
      <c r="O47" s="57"/>
      <c r="P47" s="57"/>
      <c r="Q47" s="57"/>
      <c r="R47" s="57"/>
      <c r="S47" s="57"/>
      <c r="T47" s="57"/>
      <c r="U47" s="57"/>
      <c r="V47" s="55"/>
      <c r="W47" s="65"/>
      <c r="X47" s="46"/>
      <c r="Y47" s="46"/>
      <c r="Z47" s="46"/>
      <c r="AA47" s="46"/>
    </row>
    <row r="48" spans="1:27" ht="16" thickBot="1" x14ac:dyDescent="0.25">
      <c r="A48" s="112" t="s">
        <v>226</v>
      </c>
      <c r="B48" s="107"/>
      <c r="C48" s="113">
        <f>C43-C45</f>
        <v>0</v>
      </c>
      <c r="D48" s="91"/>
      <c r="E48" s="114">
        <f>E43-E45</f>
        <v>0</v>
      </c>
      <c r="F48" s="115"/>
      <c r="G48" s="57"/>
      <c r="H48" s="57"/>
      <c r="I48" s="57"/>
      <c r="J48" s="57"/>
      <c r="K48" s="57"/>
      <c r="L48" s="57"/>
      <c r="M48" s="57"/>
      <c r="N48" s="57"/>
      <c r="O48" s="57"/>
      <c r="P48" s="57"/>
      <c r="Q48" s="57"/>
      <c r="R48" s="57"/>
      <c r="S48" s="57"/>
      <c r="T48" s="57"/>
      <c r="U48" s="57"/>
      <c r="V48" s="55"/>
      <c r="W48" s="65"/>
      <c r="X48" s="46"/>
      <c r="Y48" s="46"/>
      <c r="Z48" s="46"/>
      <c r="AA48" s="46"/>
    </row>
    <row r="49" spans="1:23" ht="15" thickTop="1" x14ac:dyDescent="0.2">
      <c r="A49" s="75"/>
      <c r="B49" s="94"/>
      <c r="C49" s="55"/>
      <c r="D49" s="94"/>
      <c r="E49" s="55"/>
      <c r="F49" s="57"/>
      <c r="G49" s="57"/>
      <c r="H49" s="57"/>
      <c r="I49" s="57"/>
      <c r="J49" s="57"/>
      <c r="K49" s="57"/>
      <c r="L49" s="57"/>
      <c r="M49" s="57"/>
      <c r="N49" s="57"/>
      <c r="O49" s="57"/>
      <c r="P49" s="57"/>
      <c r="Q49" s="57"/>
      <c r="R49" s="57"/>
      <c r="S49" s="57"/>
      <c r="T49" s="57"/>
      <c r="U49" s="57"/>
      <c r="V49" s="55"/>
      <c r="W49" s="65"/>
    </row>
    <row r="52" spans="1:23" x14ac:dyDescent="0.2">
      <c r="A52" s="53"/>
      <c r="B52" s="53"/>
      <c r="C52" s="64" t="s">
        <v>177</v>
      </c>
      <c r="D52" s="64"/>
      <c r="E52" s="64"/>
      <c r="F52" s="64"/>
    </row>
    <row r="53" spans="1:23" x14ac:dyDescent="0.2">
      <c r="A53" s="66" t="s">
        <v>278</v>
      </c>
      <c r="B53" s="66"/>
      <c r="C53" s="55"/>
      <c r="D53" s="55"/>
      <c r="E53" s="55" t="s">
        <v>182</v>
      </c>
      <c r="F53" s="55"/>
    </row>
    <row r="54" spans="1:23" x14ac:dyDescent="0.2">
      <c r="A54" s="116" t="s">
        <v>279</v>
      </c>
      <c r="B54" s="116"/>
      <c r="C54" s="68" t="s">
        <v>193</v>
      </c>
      <c r="D54" s="68" t="s">
        <v>194</v>
      </c>
      <c r="E54" s="68" t="s">
        <v>195</v>
      </c>
      <c r="F54" s="68" t="s">
        <v>198</v>
      </c>
    </row>
    <row r="55" spans="1:23" x14ac:dyDescent="0.2">
      <c r="A55" s="75" t="s">
        <v>220</v>
      </c>
      <c r="B55" s="75"/>
      <c r="C55" s="117">
        <f>B31</f>
        <v>0</v>
      </c>
      <c r="D55" s="117">
        <f>C31</f>
        <v>0</v>
      </c>
      <c r="E55" s="117">
        <f>D31</f>
        <v>0</v>
      </c>
      <c r="F55" s="60">
        <f>SUM(C55:E55)</f>
        <v>0</v>
      </c>
    </row>
    <row r="56" spans="1:23" x14ac:dyDescent="0.2">
      <c r="A56" s="75"/>
      <c r="B56" s="75"/>
      <c r="C56" s="55"/>
      <c r="D56" s="55"/>
      <c r="E56" s="55"/>
      <c r="F56" s="118"/>
    </row>
    <row r="57" spans="1:23" x14ac:dyDescent="0.2">
      <c r="A57" s="75" t="s">
        <v>280</v>
      </c>
      <c r="B57" s="75"/>
      <c r="C57" s="119"/>
      <c r="D57" s="119"/>
      <c r="E57" s="119"/>
      <c r="F57" s="120">
        <f>-C48</f>
        <v>0</v>
      </c>
    </row>
    <row r="58" spans="1:23" x14ac:dyDescent="0.2">
      <c r="A58" s="75" t="s">
        <v>281</v>
      </c>
      <c r="B58" s="75"/>
      <c r="C58" s="119"/>
      <c r="D58" s="119"/>
      <c r="E58" s="119"/>
      <c r="F58" s="121">
        <f>E48</f>
        <v>0</v>
      </c>
    </row>
    <row r="59" spans="1:23" x14ac:dyDescent="0.2">
      <c r="A59" s="53"/>
      <c r="B59" s="53"/>
      <c r="C59" s="53"/>
      <c r="D59" s="72"/>
      <c r="E59" s="72"/>
      <c r="F59" s="122"/>
    </row>
    <row r="60" spans="1:23" x14ac:dyDescent="0.2">
      <c r="A60" s="53"/>
      <c r="B60" s="53"/>
      <c r="C60" s="123" t="s">
        <v>282</v>
      </c>
      <c r="D60" s="123"/>
      <c r="E60" s="124"/>
      <c r="F60" s="117">
        <f>SUM(F55:F58)</f>
        <v>0</v>
      </c>
    </row>
    <row r="65" spans="1:25" x14ac:dyDescent="0.2">
      <c r="A65" s="44" t="s">
        <v>373</v>
      </c>
      <c r="B65" s="44"/>
      <c r="C65" s="44"/>
      <c r="D65" s="44"/>
      <c r="E65" s="44"/>
      <c r="F65" s="44"/>
      <c r="G65" s="44"/>
      <c r="H65" s="44"/>
      <c r="I65" s="44"/>
      <c r="J65" s="44"/>
      <c r="K65" s="44"/>
      <c r="L65" s="44"/>
      <c r="M65" s="44"/>
      <c r="N65" s="44"/>
      <c r="O65" s="44"/>
      <c r="P65" s="44"/>
      <c r="Q65" s="44"/>
      <c r="R65" s="44"/>
      <c r="S65" s="44"/>
      <c r="T65" s="44"/>
      <c r="U65" s="44"/>
      <c r="V65" s="44"/>
      <c r="W65" s="44"/>
      <c r="X65" s="44"/>
      <c r="Y65" s="44"/>
    </row>
    <row r="66" spans="1:25" x14ac:dyDescent="0.2">
      <c r="A66" s="44"/>
      <c r="B66" s="44"/>
      <c r="C66" s="44"/>
      <c r="D66" s="44"/>
      <c r="E66" s="44"/>
      <c r="F66" s="44"/>
      <c r="G66" s="44"/>
      <c r="H66" s="44"/>
      <c r="I66" s="44"/>
      <c r="J66" s="44"/>
      <c r="K66" s="44"/>
      <c r="L66" s="44"/>
      <c r="M66" s="44"/>
      <c r="N66" s="44"/>
      <c r="O66" s="44"/>
      <c r="P66" s="44"/>
      <c r="Q66" s="44"/>
      <c r="R66" s="44"/>
      <c r="S66" s="44"/>
      <c r="T66" s="44"/>
      <c r="U66" s="44"/>
      <c r="V66" s="44"/>
      <c r="W66" s="44"/>
      <c r="X66" s="44"/>
      <c r="Y66" s="44"/>
    </row>
    <row r="67" spans="1:25" x14ac:dyDescent="0.2">
      <c r="A67" s="44"/>
      <c r="B67" s="44"/>
      <c r="C67" s="44"/>
      <c r="D67" s="44"/>
      <c r="E67" s="44"/>
      <c r="F67" s="44"/>
      <c r="G67" s="44"/>
      <c r="H67" s="44"/>
      <c r="I67" s="44"/>
      <c r="J67" s="44"/>
      <c r="K67" s="44"/>
      <c r="L67" s="44"/>
      <c r="M67" s="44"/>
      <c r="N67" s="44"/>
      <c r="O67" s="44"/>
      <c r="P67" s="44"/>
      <c r="Q67" s="44"/>
      <c r="R67" s="44"/>
      <c r="S67" s="44"/>
      <c r="T67" s="44"/>
      <c r="U67" s="44"/>
      <c r="V67" s="44"/>
      <c r="W67" s="44"/>
      <c r="X67" s="44"/>
      <c r="Y67" s="44"/>
    </row>
  </sheetData>
  <mergeCells count="6">
    <mergeCell ref="Q15:S15"/>
    <mergeCell ref="J15:K15"/>
    <mergeCell ref="M15:O15"/>
    <mergeCell ref="B15:F15"/>
    <mergeCell ref="C52:F52"/>
    <mergeCell ref="A65:Y67"/>
  </mergeCells>
  <hyperlinks>
    <hyperlink ref="A65:T67" r:id="rId1" display="CASEYPETERSON.COM"/>
  </hyperlinks>
  <pageMargins left="0.7" right="0.7" top="0.75" bottom="0.75" header="0.3" footer="0.3"/>
  <pageSetup orientation="portrait" horizontalDpi="30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6"/>
  <sheetViews>
    <sheetView topLeftCell="A20" workbookViewId="0">
      <selection activeCell="A84" sqref="A1:IV65536"/>
    </sheetView>
  </sheetViews>
  <sheetFormatPr baseColWidth="10" defaultRowHeight="14" x14ac:dyDescent="0.2"/>
  <cols>
    <col min="1" max="1" width="47.3984375" style="14" customWidth="1"/>
    <col min="2" max="2" width="6" style="14" customWidth="1"/>
    <col min="3" max="3" width="13" style="14" bestFit="1" customWidth="1"/>
    <col min="4" max="4" width="9" style="14" customWidth="1"/>
    <col min="5" max="5" width="13" style="14" bestFit="1" customWidth="1"/>
    <col min="6" max="6" width="9" style="14" customWidth="1"/>
    <col min="7" max="7" width="13" style="14" bestFit="1" customWidth="1"/>
    <col min="8" max="8" width="9" style="14" customWidth="1"/>
    <col min="9" max="9" width="8.796875" style="14" bestFit="1" customWidth="1"/>
    <col min="10" max="10" width="9" style="14" customWidth="1"/>
    <col min="11" max="11" width="13" style="14" bestFit="1" customWidth="1"/>
    <col min="12" max="256" width="9" style="14" customWidth="1"/>
    <col min="257" max="16384" width="11" style="14"/>
  </cols>
  <sheetData>
    <row r="1" spans="1:11" ht="15" x14ac:dyDescent="0.2">
      <c r="A1" s="125" t="s">
        <v>268</v>
      </c>
      <c r="C1" s="126"/>
      <c r="D1" s="126"/>
      <c r="E1" s="126"/>
      <c r="F1" s="126"/>
      <c r="G1" s="126"/>
      <c r="H1" s="126"/>
      <c r="I1" s="126"/>
      <c r="J1" s="126"/>
      <c r="K1" s="127" t="s">
        <v>283</v>
      </c>
    </row>
    <row r="2" spans="1:11" x14ac:dyDescent="0.2">
      <c r="A2" s="14" t="s">
        <v>284</v>
      </c>
      <c r="C2" s="126"/>
      <c r="D2" s="126"/>
      <c r="E2" s="126"/>
      <c r="F2" s="126"/>
      <c r="G2" s="126"/>
      <c r="H2" s="126"/>
      <c r="I2" s="126"/>
      <c r="J2" s="126"/>
    </row>
    <row r="3" spans="1:11" x14ac:dyDescent="0.2">
      <c r="A3" s="128" t="s">
        <v>319</v>
      </c>
      <c r="C3" s="126"/>
      <c r="D3" s="126"/>
      <c r="E3" s="126"/>
      <c r="F3" s="126"/>
      <c r="G3" s="126"/>
      <c r="H3" s="126"/>
      <c r="I3" s="126"/>
      <c r="J3" s="126"/>
    </row>
    <row r="4" spans="1:11" x14ac:dyDescent="0.2">
      <c r="C4" s="126"/>
      <c r="D4" s="126"/>
      <c r="E4" s="126"/>
      <c r="F4" s="126"/>
      <c r="G4" s="126"/>
      <c r="H4" s="126"/>
      <c r="I4" s="126"/>
      <c r="J4" s="126"/>
    </row>
    <row r="5" spans="1:11" x14ac:dyDescent="0.2">
      <c r="C5" s="126"/>
      <c r="D5" s="126"/>
      <c r="E5" s="126"/>
      <c r="F5" s="126"/>
      <c r="G5" s="126"/>
      <c r="H5" s="126"/>
      <c r="I5" s="126"/>
      <c r="J5" s="126"/>
    </row>
    <row r="6" spans="1:11" x14ac:dyDescent="0.2">
      <c r="C6" s="126"/>
      <c r="D6" s="126"/>
      <c r="E6" s="126"/>
      <c r="F6" s="126"/>
      <c r="G6" s="126"/>
      <c r="H6" s="126"/>
      <c r="I6" s="126"/>
      <c r="J6" s="126"/>
    </row>
    <row r="7" spans="1:11" x14ac:dyDescent="0.2">
      <c r="C7" s="129" t="s">
        <v>285</v>
      </c>
      <c r="D7" s="129"/>
      <c r="E7" s="129"/>
      <c r="F7" s="129"/>
      <c r="G7" s="129"/>
      <c r="H7" s="129"/>
      <c r="I7" s="129"/>
      <c r="J7" s="129"/>
    </row>
    <row r="8" spans="1:11" ht="30" x14ac:dyDescent="0.2">
      <c r="A8" s="130"/>
      <c r="B8" s="130"/>
      <c r="C8" s="131" t="s">
        <v>286</v>
      </c>
      <c r="D8" s="131"/>
      <c r="E8" s="131" t="s">
        <v>287</v>
      </c>
      <c r="F8" s="130"/>
      <c r="G8" s="131" t="s">
        <v>288</v>
      </c>
      <c r="H8" s="131"/>
      <c r="I8" s="131" t="s">
        <v>289</v>
      </c>
      <c r="J8" s="131"/>
      <c r="K8" s="130"/>
    </row>
    <row r="9" spans="1:11" x14ac:dyDescent="0.2">
      <c r="C9" s="126"/>
      <c r="D9" s="126"/>
      <c r="E9" s="126"/>
      <c r="F9" s="126"/>
      <c r="G9" s="126"/>
      <c r="H9" s="126"/>
      <c r="I9" s="126"/>
      <c r="J9" s="126"/>
    </row>
    <row r="10" spans="1:11" x14ac:dyDescent="0.2">
      <c r="A10" s="14" t="s">
        <v>290</v>
      </c>
      <c r="C10" s="126"/>
      <c r="D10" s="126"/>
      <c r="E10" s="126"/>
      <c r="F10" s="126"/>
      <c r="G10" s="126"/>
      <c r="H10" s="126"/>
      <c r="I10" s="126"/>
      <c r="J10" s="126"/>
      <c r="K10" s="14" t="s">
        <v>291</v>
      </c>
    </row>
    <row r="11" spans="1:11" x14ac:dyDescent="0.2">
      <c r="A11" s="132" t="s">
        <v>320</v>
      </c>
      <c r="C11" s="133">
        <v>0</v>
      </c>
      <c r="D11" s="126"/>
      <c r="E11" s="133">
        <v>0</v>
      </c>
      <c r="F11" s="126"/>
      <c r="G11" s="133">
        <v>0</v>
      </c>
      <c r="H11" s="126"/>
      <c r="I11" s="133">
        <v>0</v>
      </c>
      <c r="J11" s="126"/>
      <c r="K11" s="134">
        <f t="shared" ref="K11:K16" si="0">SUM(C11:I11)</f>
        <v>0</v>
      </c>
    </row>
    <row r="12" spans="1:11" x14ac:dyDescent="0.2">
      <c r="A12" s="132" t="s">
        <v>321</v>
      </c>
      <c r="C12" s="133">
        <v>0</v>
      </c>
      <c r="D12" s="126"/>
      <c r="E12" s="133">
        <v>0</v>
      </c>
      <c r="F12" s="126"/>
      <c r="G12" s="133">
        <v>0</v>
      </c>
      <c r="H12" s="126"/>
      <c r="I12" s="133">
        <v>0</v>
      </c>
      <c r="J12" s="126"/>
      <c r="K12" s="135">
        <f t="shared" si="0"/>
        <v>0</v>
      </c>
    </row>
    <row r="13" spans="1:11" x14ac:dyDescent="0.2">
      <c r="A13" s="132" t="s">
        <v>322</v>
      </c>
      <c r="C13" s="133">
        <v>0</v>
      </c>
      <c r="D13" s="126"/>
      <c r="E13" s="133">
        <v>0</v>
      </c>
      <c r="F13" s="126"/>
      <c r="G13" s="133">
        <v>0</v>
      </c>
      <c r="H13" s="126"/>
      <c r="I13" s="133"/>
      <c r="J13" s="126"/>
      <c r="K13" s="135">
        <f t="shared" si="0"/>
        <v>0</v>
      </c>
    </row>
    <row r="14" spans="1:11" x14ac:dyDescent="0.2">
      <c r="A14" s="132" t="s">
        <v>323</v>
      </c>
      <c r="C14" s="133">
        <v>0</v>
      </c>
      <c r="D14" s="126"/>
      <c r="E14" s="133">
        <v>0</v>
      </c>
      <c r="F14" s="126"/>
      <c r="G14" s="133">
        <v>0</v>
      </c>
      <c r="H14" s="126"/>
      <c r="I14" s="133"/>
      <c r="J14" s="126"/>
      <c r="K14" s="135">
        <f t="shared" si="0"/>
        <v>0</v>
      </c>
    </row>
    <row r="15" spans="1:11" x14ac:dyDescent="0.2">
      <c r="A15" s="132" t="s">
        <v>325</v>
      </c>
      <c r="C15" s="133">
        <v>0</v>
      </c>
      <c r="D15" s="126"/>
      <c r="E15" s="133">
        <v>0</v>
      </c>
      <c r="F15" s="126"/>
      <c r="G15" s="133">
        <v>0</v>
      </c>
      <c r="H15" s="126"/>
      <c r="I15" s="133"/>
      <c r="J15" s="126"/>
      <c r="K15" s="135">
        <f t="shared" si="0"/>
        <v>0</v>
      </c>
    </row>
    <row r="16" spans="1:11" x14ac:dyDescent="0.2">
      <c r="A16" s="132" t="s">
        <v>324</v>
      </c>
      <c r="C16" s="133">
        <v>0</v>
      </c>
      <c r="D16" s="126"/>
      <c r="E16" s="133">
        <v>0</v>
      </c>
      <c r="F16" s="126"/>
      <c r="G16" s="133">
        <v>0</v>
      </c>
      <c r="H16" s="126"/>
      <c r="I16" s="133"/>
      <c r="J16" s="126"/>
      <c r="K16" s="135">
        <f t="shared" si="0"/>
        <v>0</v>
      </c>
    </row>
    <row r="17" spans="1:12" x14ac:dyDescent="0.2">
      <c r="A17" s="136" t="s">
        <v>292</v>
      </c>
      <c r="C17" s="137">
        <f>SUM(C11:C16)</f>
        <v>0</v>
      </c>
      <c r="D17" s="126"/>
      <c r="E17" s="137">
        <f>SUM(E11:E16)</f>
        <v>0</v>
      </c>
      <c r="F17" s="126"/>
      <c r="G17" s="137">
        <f>SUM(G11:G16)</f>
        <v>0</v>
      </c>
      <c r="H17" s="126"/>
      <c r="I17" s="137">
        <f>SUM(I11:I16)</f>
        <v>0</v>
      </c>
      <c r="J17" s="126"/>
    </row>
    <row r="18" spans="1:12" x14ac:dyDescent="0.2">
      <c r="A18" s="136"/>
      <c r="C18" s="126"/>
      <c r="D18" s="126"/>
      <c r="E18" s="126"/>
      <c r="F18" s="126"/>
      <c r="G18" s="126"/>
      <c r="H18" s="126"/>
      <c r="I18" s="126"/>
      <c r="J18" s="126"/>
    </row>
    <row r="19" spans="1:12" x14ac:dyDescent="0.2">
      <c r="A19" s="14" t="s">
        <v>293</v>
      </c>
      <c r="C19" s="126"/>
      <c r="D19" s="126"/>
      <c r="E19" s="126"/>
      <c r="F19" s="126"/>
      <c r="G19" s="126"/>
      <c r="H19" s="126"/>
      <c r="I19" s="126"/>
      <c r="J19" s="126"/>
    </row>
    <row r="20" spans="1:12" x14ac:dyDescent="0.2">
      <c r="A20" s="132" t="s">
        <v>294</v>
      </c>
      <c r="C20" s="126"/>
      <c r="D20" s="126"/>
      <c r="E20" s="126"/>
      <c r="F20" s="126"/>
      <c r="G20" s="126"/>
      <c r="H20" s="126"/>
      <c r="I20" s="126"/>
      <c r="J20" s="126"/>
    </row>
    <row r="21" spans="1:12" x14ac:dyDescent="0.2">
      <c r="A21" s="132" t="s">
        <v>320</v>
      </c>
      <c r="C21" s="133">
        <v>0</v>
      </c>
      <c r="D21" s="126"/>
      <c r="E21" s="133">
        <v>0</v>
      </c>
      <c r="F21" s="126"/>
      <c r="G21" s="133">
        <v>0</v>
      </c>
      <c r="H21" s="126"/>
      <c r="I21" s="133">
        <v>0</v>
      </c>
      <c r="J21" s="126"/>
      <c r="K21" s="134">
        <f>SUM(C21:I21)</f>
        <v>0</v>
      </c>
    </row>
    <row r="22" spans="1:12" x14ac:dyDescent="0.2">
      <c r="A22" s="132" t="s">
        <v>321</v>
      </c>
      <c r="C22" s="133">
        <v>0</v>
      </c>
      <c r="D22" s="126"/>
      <c r="E22" s="133">
        <v>0</v>
      </c>
      <c r="F22" s="126"/>
      <c r="G22" s="133">
        <v>0</v>
      </c>
      <c r="H22" s="126"/>
      <c r="I22" s="133">
        <v>0</v>
      </c>
      <c r="J22" s="126"/>
      <c r="K22" s="134">
        <f>SUM(C22:I22)</f>
        <v>0</v>
      </c>
    </row>
    <row r="23" spans="1:12" x14ac:dyDescent="0.2">
      <c r="A23" s="132" t="s">
        <v>322</v>
      </c>
      <c r="C23" s="133">
        <v>0</v>
      </c>
      <c r="D23" s="126"/>
      <c r="E23" s="133">
        <v>0</v>
      </c>
      <c r="F23" s="126"/>
      <c r="G23" s="133">
        <v>0</v>
      </c>
      <c r="H23" s="126"/>
      <c r="I23" s="133"/>
      <c r="J23" s="126"/>
      <c r="K23" s="134"/>
    </row>
    <row r="24" spans="1:12" x14ac:dyDescent="0.2">
      <c r="A24" s="132" t="s">
        <v>323</v>
      </c>
      <c r="C24" s="133">
        <v>0</v>
      </c>
      <c r="D24" s="126"/>
      <c r="E24" s="133">
        <v>0</v>
      </c>
      <c r="F24" s="126"/>
      <c r="G24" s="133">
        <v>0</v>
      </c>
      <c r="H24" s="126"/>
      <c r="I24" s="133"/>
      <c r="J24" s="126"/>
      <c r="K24" s="134">
        <f>SUM(C24:I24)</f>
        <v>0</v>
      </c>
    </row>
    <row r="25" spans="1:12" x14ac:dyDescent="0.2">
      <c r="A25" s="136" t="s">
        <v>295</v>
      </c>
      <c r="C25" s="137">
        <f>SUM(C21:C24)</f>
        <v>0</v>
      </c>
      <c r="D25" s="126"/>
      <c r="E25" s="137">
        <f>SUM(E21:E24)</f>
        <v>0</v>
      </c>
      <c r="F25" s="126"/>
      <c r="G25" s="137">
        <f>SUM(G21:G24)</f>
        <v>0</v>
      </c>
      <c r="H25" s="126"/>
      <c r="I25" s="137">
        <f>SUM(I21:I22)</f>
        <v>0</v>
      </c>
      <c r="J25" s="126"/>
    </row>
    <row r="26" spans="1:12" x14ac:dyDescent="0.2">
      <c r="A26" s="136"/>
      <c r="C26" s="126"/>
      <c r="D26" s="126"/>
      <c r="E26" s="126"/>
      <c r="F26" s="126"/>
      <c r="G26" s="126"/>
      <c r="H26" s="126"/>
      <c r="I26" s="126"/>
      <c r="J26" s="126"/>
    </row>
    <row r="27" spans="1:12" x14ac:dyDescent="0.2">
      <c r="A27" s="138" t="s">
        <v>296</v>
      </c>
      <c r="C27" s="126"/>
      <c r="D27" s="126"/>
      <c r="E27" s="126"/>
      <c r="F27" s="126"/>
      <c r="G27" s="126"/>
      <c r="H27" s="126"/>
      <c r="I27" s="126"/>
      <c r="J27" s="126"/>
    </row>
    <row r="28" spans="1:12" x14ac:dyDescent="0.2">
      <c r="A28" s="132" t="s">
        <v>326</v>
      </c>
      <c r="C28" s="126">
        <f>C11+C13+C15+C21+C23</f>
        <v>0</v>
      </c>
      <c r="D28" s="126"/>
      <c r="E28" s="126">
        <f>E11+E13+E15+E21+E23</f>
        <v>0</v>
      </c>
      <c r="F28" s="126"/>
      <c r="G28" s="126">
        <f>G11+G13+G15+G21+G23</f>
        <v>0</v>
      </c>
      <c r="H28" s="126"/>
      <c r="I28" s="126">
        <f>I11+I21</f>
        <v>0</v>
      </c>
      <c r="J28" s="126"/>
    </row>
    <row r="29" spans="1:12" x14ac:dyDescent="0.2">
      <c r="A29" s="132" t="s">
        <v>327</v>
      </c>
      <c r="C29" s="139">
        <f>C12+C14+C16+C22+C24</f>
        <v>0</v>
      </c>
      <c r="D29" s="126"/>
      <c r="E29" s="139">
        <f>E12+E14+E16+E22+E24</f>
        <v>0</v>
      </c>
      <c r="F29" s="126"/>
      <c r="G29" s="139">
        <f>G12+G14+G16+G22+G24</f>
        <v>0</v>
      </c>
      <c r="H29" s="126"/>
      <c r="I29" s="139">
        <f>+I12+I22</f>
        <v>0</v>
      </c>
      <c r="J29" s="126"/>
    </row>
    <row r="30" spans="1:12" ht="15" thickBot="1" x14ac:dyDescent="0.25">
      <c r="A30" s="136" t="s">
        <v>297</v>
      </c>
      <c r="C30" s="140">
        <f>+SUM(C28:C29)</f>
        <v>0</v>
      </c>
      <c r="D30" s="126"/>
      <c r="E30" s="140">
        <f>+SUM(E28:E29)</f>
        <v>0</v>
      </c>
      <c r="F30" s="126"/>
      <c r="G30" s="140">
        <f>+SUM(G28:G29)</f>
        <v>0</v>
      </c>
      <c r="H30" s="126"/>
      <c r="I30" s="140">
        <f>+SUM(I28:I29)</f>
        <v>0</v>
      </c>
      <c r="J30" s="126"/>
      <c r="K30" s="134">
        <f>+SUM(C30:I30)</f>
        <v>0</v>
      </c>
      <c r="L30" s="141" t="s">
        <v>328</v>
      </c>
    </row>
    <row r="31" spans="1:12" ht="15" thickTop="1" x14ac:dyDescent="0.2">
      <c r="A31" s="136"/>
    </row>
    <row r="32" spans="1:12" ht="15" x14ac:dyDescent="0.2">
      <c r="C32" s="126"/>
      <c r="D32" s="126"/>
      <c r="E32" s="126"/>
      <c r="F32" s="126"/>
      <c r="G32" s="126"/>
      <c r="H32" s="126"/>
      <c r="I32" s="126"/>
      <c r="J32" s="126"/>
      <c r="K32" s="127"/>
    </row>
    <row r="33" spans="1:12" x14ac:dyDescent="0.2">
      <c r="A33" s="14" t="s">
        <v>298</v>
      </c>
      <c r="C33" s="126"/>
      <c r="D33" s="126"/>
      <c r="E33" s="126"/>
      <c r="F33" s="126"/>
      <c r="G33" s="126"/>
      <c r="H33" s="126"/>
      <c r="I33" s="126"/>
      <c r="J33" s="126"/>
    </row>
    <row r="34" spans="1:12" ht="15" x14ac:dyDescent="0.2">
      <c r="A34" s="132" t="s">
        <v>299</v>
      </c>
      <c r="C34" s="126"/>
      <c r="D34" s="126"/>
      <c r="E34" s="126"/>
      <c r="F34" s="126"/>
      <c r="G34" s="126"/>
      <c r="H34" s="126"/>
      <c r="I34" s="126"/>
      <c r="J34" s="126"/>
      <c r="K34" s="127"/>
    </row>
    <row r="35" spans="1:12" ht="15" x14ac:dyDescent="0.2">
      <c r="A35" s="142" t="s">
        <v>330</v>
      </c>
      <c r="B35" s="143"/>
      <c r="C35" s="133">
        <v>0</v>
      </c>
      <c r="D35" s="143"/>
      <c r="E35" s="133">
        <v>0</v>
      </c>
      <c r="F35" s="143"/>
      <c r="G35" s="133">
        <v>0</v>
      </c>
      <c r="H35" s="143"/>
      <c r="I35" s="133">
        <v>0</v>
      </c>
      <c r="J35" s="126"/>
      <c r="K35" s="144">
        <f>+SUM(C35:I35)</f>
        <v>0</v>
      </c>
    </row>
    <row r="36" spans="1:12" x14ac:dyDescent="0.2">
      <c r="A36" s="142" t="s">
        <v>327</v>
      </c>
      <c r="C36" s="145">
        <v>0</v>
      </c>
      <c r="D36" s="126"/>
      <c r="E36" s="145">
        <v>0</v>
      </c>
      <c r="F36" s="126"/>
      <c r="G36" s="145">
        <v>0</v>
      </c>
      <c r="H36" s="126"/>
      <c r="I36" s="145">
        <v>0</v>
      </c>
      <c r="J36" s="126"/>
      <c r="K36" s="134">
        <f>+SUM(C36:I36)</f>
        <v>0</v>
      </c>
    </row>
    <row r="37" spans="1:12" x14ac:dyDescent="0.2">
      <c r="A37" s="146" t="s">
        <v>222</v>
      </c>
      <c r="C37" s="126">
        <f>SUM(C35:C36)</f>
        <v>0</v>
      </c>
      <c r="D37" s="126"/>
      <c r="E37" s="126">
        <f>SUM(E35:E36)</f>
        <v>0</v>
      </c>
      <c r="F37" s="126"/>
      <c r="G37" s="126">
        <f>SUM(G35:G36)</f>
        <v>0</v>
      </c>
      <c r="H37" s="126"/>
      <c r="I37" s="126">
        <f>SUM(I35:I36)</f>
        <v>0</v>
      </c>
      <c r="J37" s="126"/>
      <c r="K37" s="147">
        <f>+SUM(C37:I37)</f>
        <v>0</v>
      </c>
    </row>
    <row r="38" spans="1:12" x14ac:dyDescent="0.2">
      <c r="A38" s="146" t="s">
        <v>300</v>
      </c>
      <c r="C38" s="148">
        <v>0.5</v>
      </c>
      <c r="D38" s="149"/>
      <c r="E38" s="148">
        <v>0.5</v>
      </c>
      <c r="F38" s="149"/>
      <c r="G38" s="148">
        <v>0.5</v>
      </c>
      <c r="H38" s="149"/>
      <c r="I38" s="148">
        <v>0.5</v>
      </c>
      <c r="J38" s="149"/>
    </row>
    <row r="39" spans="1:12" x14ac:dyDescent="0.2">
      <c r="A39" s="14" t="s">
        <v>301</v>
      </c>
      <c r="C39" s="126">
        <f>+C37*C38</f>
        <v>0</v>
      </c>
      <c r="D39" s="126"/>
      <c r="E39" s="126">
        <f>+E37*E38</f>
        <v>0</v>
      </c>
      <c r="F39" s="126"/>
      <c r="G39" s="126">
        <f>+G37*G38</f>
        <v>0</v>
      </c>
      <c r="H39" s="126"/>
      <c r="I39" s="126">
        <f>+I37*I38</f>
        <v>0</v>
      </c>
      <c r="J39" s="126"/>
      <c r="K39" s="134">
        <f>SUM(C39:I39)</f>
        <v>0</v>
      </c>
      <c r="L39" s="141" t="s">
        <v>331</v>
      </c>
    </row>
    <row r="40" spans="1:12" ht="15" x14ac:dyDescent="0.2">
      <c r="C40" s="126"/>
      <c r="D40" s="126"/>
      <c r="E40" s="126"/>
      <c r="F40" s="126"/>
      <c r="G40" s="126"/>
      <c r="H40" s="126"/>
      <c r="I40" s="126"/>
      <c r="J40" s="126"/>
      <c r="K40" s="127"/>
    </row>
    <row r="41" spans="1:12" x14ac:dyDescent="0.2">
      <c r="A41" s="14" t="s">
        <v>332</v>
      </c>
      <c r="C41" s="150">
        <f>+C30</f>
        <v>0</v>
      </c>
      <c r="D41" s="126"/>
      <c r="E41" s="150">
        <f>+E30</f>
        <v>0</v>
      </c>
      <c r="F41" s="126"/>
      <c r="G41" s="150">
        <f>+G30</f>
        <v>0</v>
      </c>
      <c r="H41" s="126"/>
      <c r="I41" s="150">
        <f>+I30</f>
        <v>0</v>
      </c>
      <c r="J41" s="126"/>
    </row>
    <row r="42" spans="1:12" ht="15" x14ac:dyDescent="0.2">
      <c r="C42" s="151"/>
      <c r="D42" s="126"/>
      <c r="E42" s="151"/>
      <c r="F42" s="126"/>
      <c r="G42" s="151"/>
      <c r="H42" s="126"/>
      <c r="I42" s="151"/>
      <c r="J42" s="126"/>
    </row>
    <row r="43" spans="1:12" x14ac:dyDescent="0.2">
      <c r="A43" s="14" t="s">
        <v>302</v>
      </c>
      <c r="C43" s="152" t="str">
        <f>IF(C41&gt;C39,"YES","NO")</f>
        <v>NO</v>
      </c>
      <c r="D43" s="153"/>
      <c r="E43" s="152" t="str">
        <f>IF(E41&gt;E39,"YES","NO")</f>
        <v>NO</v>
      </c>
      <c r="F43" s="153"/>
      <c r="G43" s="152" t="str">
        <f>IF(G41&gt;G39,"YES","NO")</f>
        <v>NO</v>
      </c>
      <c r="H43" s="153"/>
      <c r="I43" s="152" t="str">
        <f>IF(I41&gt;I39,"YES","NO")</f>
        <v>NO</v>
      </c>
      <c r="J43" s="153"/>
    </row>
    <row r="44" spans="1:12" x14ac:dyDescent="0.2">
      <c r="C44" s="126"/>
      <c r="D44" s="126"/>
      <c r="E44" s="126"/>
      <c r="F44" s="126"/>
      <c r="G44" s="126"/>
      <c r="H44" s="126"/>
      <c r="I44" s="126"/>
      <c r="J44" s="126"/>
    </row>
    <row r="45" spans="1:12" x14ac:dyDescent="0.2">
      <c r="A45" s="154" t="s">
        <v>303</v>
      </c>
      <c r="B45" s="154"/>
      <c r="C45" s="155"/>
      <c r="D45" s="155"/>
      <c r="E45" s="155"/>
      <c r="F45" s="155"/>
      <c r="G45" s="155"/>
      <c r="H45" s="155"/>
      <c r="I45" s="155"/>
      <c r="J45" s="155"/>
      <c r="K45" s="154"/>
    </row>
    <row r="46" spans="1:12" x14ac:dyDescent="0.2">
      <c r="A46" s="156" t="s">
        <v>304</v>
      </c>
      <c r="C46" s="126"/>
      <c r="D46" s="126"/>
      <c r="E46" s="126"/>
      <c r="F46" s="126"/>
      <c r="G46" s="126"/>
      <c r="H46" s="126"/>
      <c r="I46" s="126"/>
      <c r="J46" s="126"/>
    </row>
    <row r="47" spans="1:12" x14ac:dyDescent="0.2">
      <c r="C47" s="126"/>
      <c r="D47" s="126"/>
      <c r="E47" s="126"/>
      <c r="F47" s="126"/>
      <c r="G47" s="126"/>
      <c r="H47" s="126"/>
      <c r="I47" s="126"/>
      <c r="J47" s="126"/>
    </row>
    <row r="48" spans="1:12" ht="15" x14ac:dyDescent="0.2">
      <c r="A48" s="157" t="s">
        <v>305</v>
      </c>
      <c r="B48" s="157"/>
      <c r="C48" s="157"/>
      <c r="D48" s="157"/>
      <c r="E48" s="157"/>
      <c r="F48" s="157"/>
      <c r="G48" s="157"/>
      <c r="H48" s="157"/>
      <c r="I48" s="157"/>
      <c r="J48" s="157"/>
    </row>
    <row r="49" spans="1:11" x14ac:dyDescent="0.2">
      <c r="C49" s="126"/>
      <c r="D49" s="126"/>
      <c r="E49" s="126"/>
      <c r="F49" s="126"/>
      <c r="G49" s="126"/>
      <c r="H49" s="126"/>
      <c r="I49" s="126"/>
      <c r="J49" s="126"/>
    </row>
    <row r="50" spans="1:11" x14ac:dyDescent="0.2">
      <c r="A50" s="14" t="s">
        <v>306</v>
      </c>
      <c r="C50" s="126">
        <f>IF(C43="YES",C41,0)</f>
        <v>0</v>
      </c>
      <c r="D50" s="126"/>
      <c r="E50" s="126">
        <f>IF(E43="YES",E41,0)</f>
        <v>0</v>
      </c>
      <c r="F50" s="126"/>
      <c r="G50" s="126">
        <f>IF(G43="YES",G41,0)</f>
        <v>0</v>
      </c>
      <c r="H50" s="126"/>
      <c r="I50" s="126">
        <f>IF(I43="YES",I41,0)</f>
        <v>0</v>
      </c>
      <c r="J50" s="126"/>
    </row>
    <row r="51" spans="1:11" x14ac:dyDescent="0.2">
      <c r="A51" s="14" t="s">
        <v>307</v>
      </c>
      <c r="C51" s="126"/>
      <c r="D51" s="126"/>
      <c r="E51" s="126"/>
      <c r="F51" s="126"/>
      <c r="G51" s="126"/>
      <c r="H51" s="126"/>
      <c r="I51" s="126"/>
      <c r="J51" s="126"/>
    </row>
    <row r="52" spans="1:11" x14ac:dyDescent="0.2">
      <c r="A52" s="132" t="s">
        <v>326</v>
      </c>
      <c r="C52" s="126">
        <f>IF(C43="YES",-C21,0)</f>
        <v>0</v>
      </c>
      <c r="D52" s="126"/>
      <c r="E52" s="126">
        <f>IF(E43="YES",-E21,0)</f>
        <v>0</v>
      </c>
      <c r="F52" s="126"/>
      <c r="G52" s="126">
        <f>IF(G43="YES",-G21,0)</f>
        <v>0</v>
      </c>
      <c r="H52" s="126"/>
      <c r="I52" s="126">
        <f>IF(I43="YES",-I21,0)</f>
        <v>0</v>
      </c>
      <c r="J52" s="126"/>
    </row>
    <row r="53" spans="1:11" x14ac:dyDescent="0.2">
      <c r="A53" s="132" t="s">
        <v>327</v>
      </c>
      <c r="C53" s="126">
        <f>IF(C43="YES",-C22,0)</f>
        <v>0</v>
      </c>
      <c r="D53" s="126"/>
      <c r="E53" s="126">
        <f>IF(E43="YES",-E22,0)</f>
        <v>0</v>
      </c>
      <c r="F53" s="126"/>
      <c r="G53" s="126">
        <f>IF(G43="YES",-G22,0)</f>
        <v>0</v>
      </c>
      <c r="H53" s="126"/>
      <c r="I53" s="126">
        <f>IF(I43="YES",-I22,0)</f>
        <v>0</v>
      </c>
      <c r="J53" s="126"/>
    </row>
    <row r="54" spans="1:11" x14ac:dyDescent="0.2">
      <c r="A54" s="14" t="s">
        <v>308</v>
      </c>
      <c r="C54" s="126"/>
      <c r="D54" s="126"/>
      <c r="E54" s="126"/>
      <c r="F54" s="126"/>
      <c r="G54" s="126"/>
      <c r="H54" s="126"/>
      <c r="I54" s="126"/>
      <c r="J54" s="126"/>
    </row>
    <row r="55" spans="1:11" x14ac:dyDescent="0.2">
      <c r="A55" s="132" t="s">
        <v>326</v>
      </c>
      <c r="C55" s="133"/>
      <c r="D55" s="126"/>
      <c r="E55" s="133"/>
      <c r="F55" s="126"/>
      <c r="G55" s="133"/>
      <c r="H55" s="126"/>
      <c r="I55" s="133"/>
      <c r="J55" s="126"/>
    </row>
    <row r="56" spans="1:11" x14ac:dyDescent="0.2">
      <c r="A56" s="132" t="s">
        <v>327</v>
      </c>
      <c r="C56" s="145"/>
      <c r="D56" s="126"/>
      <c r="E56" s="145"/>
      <c r="F56" s="126"/>
      <c r="G56" s="145"/>
      <c r="H56" s="126"/>
      <c r="I56" s="145"/>
      <c r="J56" s="126"/>
    </row>
    <row r="57" spans="1:11" x14ac:dyDescent="0.2">
      <c r="A57" s="132"/>
      <c r="C57" s="126"/>
      <c r="D57" s="126"/>
      <c r="E57" s="126"/>
      <c r="F57" s="126"/>
      <c r="G57" s="126"/>
      <c r="H57" s="126"/>
      <c r="I57" s="126"/>
      <c r="J57" s="126"/>
    </row>
    <row r="58" spans="1:11" ht="15" thickBot="1" x14ac:dyDescent="0.25">
      <c r="A58" s="136" t="s">
        <v>309</v>
      </c>
      <c r="C58" s="158">
        <f>IF(C43="YES",SUM(C50:C57),0)</f>
        <v>0</v>
      </c>
      <c r="D58" s="126"/>
      <c r="E58" s="158">
        <f>IF(E43="YES",SUM(E50:E57),0)</f>
        <v>0</v>
      </c>
      <c r="F58" s="126"/>
      <c r="G58" s="158">
        <f>IF(G43="YES",SUM(G50:G57),0)</f>
        <v>0</v>
      </c>
      <c r="H58" s="126"/>
      <c r="I58" s="158">
        <f>IF(I43="YES",SUM(I50:I57),0)</f>
        <v>0</v>
      </c>
      <c r="J58" s="126"/>
    </row>
    <row r="59" spans="1:11" ht="15" thickTop="1" x14ac:dyDescent="0.2">
      <c r="C59" s="126"/>
      <c r="D59" s="126"/>
      <c r="E59" s="126"/>
      <c r="F59" s="126"/>
      <c r="G59" s="126"/>
      <c r="H59" s="126"/>
      <c r="I59" s="126"/>
      <c r="J59" s="126"/>
    </row>
    <row r="60" spans="1:11" x14ac:dyDescent="0.2">
      <c r="A60" s="138" t="s">
        <v>310</v>
      </c>
      <c r="C60" s="153" t="str">
        <f>+IF(C58&lt;C39,"YES","NO")</f>
        <v>NO</v>
      </c>
      <c r="D60" s="153"/>
      <c r="E60" s="153" t="str">
        <f>+IF(E58&lt;E39,"YES","NO")</f>
        <v>NO</v>
      </c>
      <c r="F60" s="153"/>
      <c r="G60" s="153" t="str">
        <f>+IF(G58&lt;G39,"YES","NO")</f>
        <v>NO</v>
      </c>
      <c r="H60" s="153"/>
      <c r="I60" s="153" t="str">
        <f>+IF(I58&lt;I39,"YES","NO")</f>
        <v>NO</v>
      </c>
      <c r="J60" s="153"/>
    </row>
    <row r="61" spans="1:11" x14ac:dyDescent="0.2">
      <c r="A61" s="14" t="s">
        <v>311</v>
      </c>
      <c r="C61" s="126"/>
      <c r="D61" s="126"/>
      <c r="E61" s="126"/>
      <c r="F61" s="126"/>
      <c r="G61" s="126"/>
      <c r="H61" s="126"/>
      <c r="I61" s="126"/>
      <c r="J61" s="126"/>
    </row>
    <row r="62" spans="1:11" ht="15" thickBot="1" x14ac:dyDescent="0.25">
      <c r="A62" s="14" t="s">
        <v>312</v>
      </c>
      <c r="C62" s="159" t="str">
        <f>IF(C60="YES",C39,"")</f>
        <v/>
      </c>
      <c r="D62" s="126"/>
      <c r="E62" s="159" t="str">
        <f>IF(E60="YES",E39,"")</f>
        <v/>
      </c>
      <c r="F62" s="126"/>
      <c r="G62" s="159" t="str">
        <f>IF(G60="YES",G39,"")</f>
        <v/>
      </c>
      <c r="H62" s="126"/>
      <c r="I62" s="159" t="str">
        <f>IF(I60="YES",I39,"")</f>
        <v/>
      </c>
      <c r="J62" s="126"/>
      <c r="K62" s="134">
        <f>+SUM(C62:I62)</f>
        <v>0</v>
      </c>
    </row>
    <row r="63" spans="1:11" ht="16" thickTop="1" x14ac:dyDescent="0.2">
      <c r="C63" s="151"/>
      <c r="D63" s="126"/>
      <c r="E63" s="151"/>
      <c r="F63" s="126"/>
      <c r="G63" s="151"/>
      <c r="H63" s="126"/>
      <c r="I63" s="151"/>
      <c r="J63" s="126"/>
    </row>
    <row r="64" spans="1:11" x14ac:dyDescent="0.2">
      <c r="A64" s="156" t="s">
        <v>313</v>
      </c>
      <c r="C64" s="126"/>
      <c r="D64" s="126"/>
      <c r="E64" s="126"/>
      <c r="F64" s="126"/>
      <c r="G64" s="126"/>
      <c r="H64" s="126"/>
      <c r="I64" s="126"/>
      <c r="J64" s="126"/>
    </row>
    <row r="65" spans="1:11" x14ac:dyDescent="0.2">
      <c r="A65" s="14" t="s">
        <v>314</v>
      </c>
      <c r="C65" s="126">
        <f>IF(C43="NO",+C39,0)</f>
        <v>0</v>
      </c>
      <c r="D65" s="126"/>
      <c r="E65" s="126">
        <f>IF(E43="NO",+E39,0)</f>
        <v>0</v>
      </c>
      <c r="F65" s="126"/>
      <c r="G65" s="126">
        <f>IF(G43="NO",+G39,0)</f>
        <v>0</v>
      </c>
      <c r="H65" s="126"/>
      <c r="I65" s="126">
        <f>IF(I43="NO",+I39,0)</f>
        <v>0</v>
      </c>
      <c r="J65" s="126"/>
    </row>
    <row r="66" spans="1:11" x14ac:dyDescent="0.2">
      <c r="A66" s="14" t="s">
        <v>315</v>
      </c>
      <c r="C66" s="126"/>
      <c r="D66" s="126"/>
      <c r="E66" s="126"/>
      <c r="F66" s="126"/>
      <c r="G66" s="126"/>
      <c r="H66" s="126"/>
      <c r="I66" s="126"/>
      <c r="J66" s="126"/>
    </row>
    <row r="67" spans="1:11" x14ac:dyDescent="0.2">
      <c r="A67" s="132" t="s">
        <v>326</v>
      </c>
      <c r="C67" s="126">
        <f>'Delinq Taxes Rec'!C18</f>
        <v>0</v>
      </c>
      <c r="D67" s="126"/>
      <c r="E67" s="126">
        <f>'Delinq Taxes Rec'!E18</f>
        <v>0</v>
      </c>
      <c r="F67" s="126"/>
      <c r="G67" s="126">
        <f>'Delinq Taxes Rec'!G18</f>
        <v>0</v>
      </c>
      <c r="H67" s="126"/>
      <c r="I67" s="126">
        <f>'Delinq Taxes Rec'!I18</f>
        <v>0</v>
      </c>
      <c r="J67" s="126"/>
    </row>
    <row r="68" spans="1:11" x14ac:dyDescent="0.2">
      <c r="A68" s="132" t="s">
        <v>327</v>
      </c>
      <c r="C68" s="126">
        <f>'Delinq Taxes Rec'!C19</f>
        <v>0</v>
      </c>
      <c r="D68" s="126"/>
      <c r="E68" s="126">
        <f>'Delinq Taxes Rec'!E19</f>
        <v>0</v>
      </c>
      <c r="F68" s="126"/>
      <c r="G68" s="126">
        <f>'Delinq Taxes Rec'!G19</f>
        <v>0</v>
      </c>
      <c r="H68" s="126"/>
      <c r="I68" s="126">
        <f>'Delinq Taxes Rec'!I19</f>
        <v>0</v>
      </c>
      <c r="J68" s="126"/>
    </row>
    <row r="69" spans="1:11" x14ac:dyDescent="0.2">
      <c r="A69" s="14" t="s">
        <v>316</v>
      </c>
      <c r="C69" s="126"/>
      <c r="D69" s="126"/>
      <c r="E69" s="126"/>
      <c r="F69" s="126"/>
      <c r="G69" s="126"/>
      <c r="H69" s="126"/>
      <c r="I69" s="126"/>
      <c r="J69" s="126"/>
    </row>
    <row r="70" spans="1:11" x14ac:dyDescent="0.2">
      <c r="A70" s="132" t="s">
        <v>326</v>
      </c>
      <c r="C70" s="126">
        <f>-'Delinq Taxes Rec'!C13</f>
        <v>0</v>
      </c>
      <c r="D70" s="126"/>
      <c r="E70" s="126">
        <f>-'Delinq Taxes Rec'!E13</f>
        <v>0</v>
      </c>
      <c r="F70" s="126"/>
      <c r="G70" s="126">
        <f>-'Delinq Taxes Rec'!G13</f>
        <v>0</v>
      </c>
      <c r="H70" s="126"/>
      <c r="I70" s="126">
        <f>-'Delinq Taxes Rec'!I13</f>
        <v>0</v>
      </c>
      <c r="J70" s="126"/>
    </row>
    <row r="71" spans="1:11" x14ac:dyDescent="0.2">
      <c r="A71" s="132" t="s">
        <v>333</v>
      </c>
      <c r="C71" s="126">
        <f>-'Delinq Taxes Rec'!C14</f>
        <v>0</v>
      </c>
      <c r="D71" s="126"/>
      <c r="E71" s="126">
        <f>-'Delinq Taxes Rec'!E14</f>
        <v>0</v>
      </c>
      <c r="F71" s="126"/>
      <c r="G71" s="126">
        <f>-'Delinq Taxes Rec'!G14</f>
        <v>0</v>
      </c>
      <c r="H71" s="126"/>
      <c r="I71" s="126">
        <f>-'Delinq Taxes Rec'!I14</f>
        <v>0</v>
      </c>
      <c r="J71" s="126"/>
    </row>
    <row r="72" spans="1:11" x14ac:dyDescent="0.2">
      <c r="A72" s="14" t="s">
        <v>317</v>
      </c>
      <c r="C72" s="126"/>
      <c r="D72" s="126"/>
      <c r="E72" s="126"/>
      <c r="F72" s="126"/>
      <c r="G72" s="126"/>
      <c r="H72" s="126"/>
      <c r="I72" s="126"/>
      <c r="J72" s="126"/>
    </row>
    <row r="73" spans="1:11" x14ac:dyDescent="0.2">
      <c r="A73" s="132" t="s">
        <v>326</v>
      </c>
      <c r="C73" s="133"/>
      <c r="D73" s="126"/>
      <c r="E73" s="133"/>
      <c r="F73" s="126"/>
      <c r="G73" s="133"/>
      <c r="H73" s="126"/>
      <c r="I73" s="133"/>
      <c r="J73" s="126"/>
    </row>
    <row r="74" spans="1:11" x14ac:dyDescent="0.2">
      <c r="A74" s="132" t="s">
        <v>327</v>
      </c>
      <c r="C74" s="133"/>
      <c r="D74" s="126"/>
      <c r="E74" s="133"/>
      <c r="F74" s="126"/>
      <c r="G74" s="133"/>
      <c r="H74" s="126"/>
      <c r="I74" s="133"/>
      <c r="J74" s="126"/>
    </row>
    <row r="75" spans="1:11" ht="15" thickBot="1" x14ac:dyDescent="0.25">
      <c r="A75" s="132" t="s">
        <v>318</v>
      </c>
      <c r="C75" s="159">
        <f>SUM(C65:C74)</f>
        <v>0</v>
      </c>
      <c r="D75" s="126"/>
      <c r="E75" s="159">
        <f>SUM(E65:E74)</f>
        <v>0</v>
      </c>
      <c r="F75" s="126"/>
      <c r="G75" s="159">
        <f>SUM(G65:G74)</f>
        <v>0</v>
      </c>
      <c r="H75" s="126"/>
      <c r="I75" s="159">
        <f>SUM(I65:I74)</f>
        <v>0</v>
      </c>
      <c r="J75" s="126"/>
    </row>
    <row r="76" spans="1:11" ht="15" thickTop="1" x14ac:dyDescent="0.2">
      <c r="C76" s="126"/>
      <c r="D76" s="126"/>
      <c r="E76" s="126"/>
      <c r="F76" s="126"/>
      <c r="G76" s="126"/>
      <c r="H76" s="126"/>
      <c r="I76" s="126"/>
      <c r="J76" s="126"/>
    </row>
    <row r="77" spans="1:11" ht="15" x14ac:dyDescent="0.2">
      <c r="A77" s="132"/>
      <c r="C77" s="126"/>
      <c r="D77" s="126"/>
      <c r="E77" s="126"/>
      <c r="F77" s="126"/>
      <c r="G77" s="126"/>
      <c r="H77" s="126"/>
      <c r="I77" s="126"/>
      <c r="J77" s="126"/>
      <c r="K77" s="127"/>
    </row>
    <row r="78" spans="1:11" x14ac:dyDescent="0.2">
      <c r="C78" s="160">
        <f>C30</f>
        <v>0</v>
      </c>
      <c r="D78" s="126"/>
      <c r="E78" s="160">
        <f>E30</f>
        <v>0</v>
      </c>
      <c r="F78" s="126"/>
      <c r="G78" s="160">
        <f>G30</f>
        <v>0</v>
      </c>
      <c r="H78" s="126"/>
      <c r="I78" s="126"/>
      <c r="J78" s="126"/>
    </row>
    <row r="84" spans="1:25" ht="13" customHeight="1" x14ac:dyDescent="0.2">
      <c r="A84" s="44" t="s">
        <v>373</v>
      </c>
      <c r="B84" s="44"/>
      <c r="C84" s="44"/>
      <c r="D84" s="44"/>
      <c r="E84" s="44"/>
      <c r="F84" s="44"/>
      <c r="G84" s="44"/>
      <c r="H84" s="44"/>
      <c r="I84" s="44"/>
      <c r="J84" s="44"/>
      <c r="K84" s="44"/>
      <c r="L84" s="44"/>
      <c r="M84" s="44"/>
      <c r="N84" s="44"/>
      <c r="O84" s="44"/>
      <c r="P84" s="44"/>
      <c r="Q84" s="44"/>
      <c r="R84" s="161"/>
      <c r="S84" s="161"/>
      <c r="T84" s="161"/>
      <c r="U84" s="161"/>
      <c r="V84" s="161"/>
      <c r="W84" s="161"/>
      <c r="X84" s="161"/>
      <c r="Y84" s="161"/>
    </row>
    <row r="85" spans="1:25" ht="13" customHeight="1" x14ac:dyDescent="0.2">
      <c r="A85" s="44"/>
      <c r="B85" s="44"/>
      <c r="C85" s="44"/>
      <c r="D85" s="44"/>
      <c r="E85" s="44"/>
      <c r="F85" s="44"/>
      <c r="G85" s="44"/>
      <c r="H85" s="44"/>
      <c r="I85" s="44"/>
      <c r="J85" s="44"/>
      <c r="K85" s="44"/>
      <c r="L85" s="44"/>
      <c r="M85" s="44"/>
      <c r="N85" s="44"/>
      <c r="O85" s="44"/>
      <c r="P85" s="44"/>
      <c r="Q85" s="44"/>
      <c r="R85" s="161"/>
      <c r="S85" s="161"/>
      <c r="T85" s="161"/>
      <c r="U85" s="161"/>
      <c r="V85" s="161"/>
      <c r="W85" s="161"/>
      <c r="X85" s="161"/>
      <c r="Y85" s="161"/>
    </row>
    <row r="86" spans="1:25" ht="13" customHeight="1" x14ac:dyDescent="0.2">
      <c r="A86" s="44"/>
      <c r="B86" s="44"/>
      <c r="C86" s="44"/>
      <c r="D86" s="44"/>
      <c r="E86" s="44"/>
      <c r="F86" s="44"/>
      <c r="G86" s="44"/>
      <c r="H86" s="44"/>
      <c r="I86" s="44"/>
      <c r="J86" s="44"/>
      <c r="K86" s="44"/>
      <c r="L86" s="44"/>
      <c r="M86" s="44"/>
      <c r="N86" s="44"/>
      <c r="O86" s="44"/>
      <c r="P86" s="44"/>
      <c r="Q86" s="44"/>
      <c r="R86" s="161"/>
      <c r="S86" s="161"/>
      <c r="T86" s="161"/>
      <c r="U86" s="161"/>
      <c r="V86" s="161"/>
      <c r="W86" s="161"/>
      <c r="X86" s="161"/>
      <c r="Y86" s="161"/>
    </row>
  </sheetData>
  <mergeCells count="3">
    <mergeCell ref="C7:J7"/>
    <mergeCell ref="A48:J48"/>
    <mergeCell ref="A84:Q86"/>
  </mergeCells>
  <phoneticPr fontId="7" type="noConversion"/>
  <pageMargins left="0.7" right="0.7" top="0.75" bottom="0.75" header="0.3" footer="0.3"/>
  <pageSetup orientation="portrait" horizontalDpi="300"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A36" sqref="A1:IV65536"/>
    </sheetView>
  </sheetViews>
  <sheetFormatPr baseColWidth="10" defaultRowHeight="14" x14ac:dyDescent="0.2"/>
  <cols>
    <col min="1" max="1" width="48.3984375" style="14" customWidth="1"/>
    <col min="2" max="2" width="9" style="14" customWidth="1"/>
    <col min="3" max="3" width="13.59765625" style="14" bestFit="1" customWidth="1"/>
    <col min="4" max="4" width="9" style="14" customWidth="1"/>
    <col min="5" max="5" width="13.59765625" style="14" bestFit="1" customWidth="1"/>
    <col min="6" max="6" width="9" style="14" customWidth="1"/>
    <col min="7" max="7" width="13.59765625" style="14" bestFit="1" customWidth="1"/>
    <col min="8" max="10" width="9" style="14" customWidth="1"/>
    <col min="11" max="11" width="12.796875" style="14" bestFit="1" customWidth="1"/>
    <col min="12" max="256" width="9" style="14" customWidth="1"/>
    <col min="257" max="16384" width="11" style="14"/>
  </cols>
  <sheetData>
    <row r="1" spans="1:12" x14ac:dyDescent="0.2">
      <c r="A1" s="14" t="s">
        <v>334</v>
      </c>
      <c r="C1" s="126"/>
      <c r="D1" s="126"/>
      <c r="E1" s="126"/>
      <c r="F1" s="126"/>
      <c r="G1" s="126"/>
      <c r="H1" s="126"/>
      <c r="I1" s="126"/>
      <c r="J1" s="126"/>
    </row>
    <row r="2" spans="1:12" x14ac:dyDescent="0.2">
      <c r="A2" s="162" t="s">
        <v>335</v>
      </c>
      <c r="C2" s="126"/>
      <c r="D2" s="126"/>
      <c r="E2" s="126"/>
      <c r="F2" s="126"/>
      <c r="G2" s="126"/>
      <c r="H2" s="126"/>
      <c r="I2" s="126"/>
      <c r="J2" s="126"/>
    </row>
    <row r="3" spans="1:12" x14ac:dyDescent="0.2">
      <c r="C3" s="129" t="s">
        <v>285</v>
      </c>
      <c r="D3" s="129"/>
      <c r="E3" s="129"/>
      <c r="F3" s="129"/>
      <c r="G3" s="129"/>
      <c r="H3" s="129"/>
      <c r="I3" s="129"/>
      <c r="J3" s="129"/>
    </row>
    <row r="4" spans="1:12" ht="30" x14ac:dyDescent="0.2">
      <c r="A4" s="130"/>
      <c r="B4" s="130"/>
      <c r="C4" s="131" t="s">
        <v>286</v>
      </c>
      <c r="D4" s="131"/>
      <c r="E4" s="131" t="s">
        <v>287</v>
      </c>
      <c r="F4" s="126"/>
      <c r="G4" s="131" t="s">
        <v>288</v>
      </c>
      <c r="H4" s="131"/>
      <c r="I4" s="131" t="s">
        <v>289</v>
      </c>
      <c r="J4" s="131"/>
    </row>
    <row r="5" spans="1:12" x14ac:dyDescent="0.2">
      <c r="C5" s="126"/>
      <c r="D5" s="126"/>
      <c r="E5" s="126"/>
      <c r="F5" s="126"/>
      <c r="G5" s="126"/>
      <c r="H5" s="126"/>
      <c r="I5" s="126"/>
      <c r="J5" s="126"/>
    </row>
    <row r="6" spans="1:12" x14ac:dyDescent="0.2">
      <c r="A6" s="14" t="s">
        <v>336</v>
      </c>
      <c r="C6" s="126"/>
      <c r="D6" s="126"/>
      <c r="E6" s="126"/>
      <c r="F6" s="126"/>
      <c r="G6" s="126"/>
      <c r="H6" s="126"/>
      <c r="I6" s="126"/>
      <c r="J6" s="126"/>
      <c r="K6" s="14" t="s">
        <v>291</v>
      </c>
    </row>
    <row r="7" spans="1:12" ht="15" x14ac:dyDescent="0.2">
      <c r="A7" s="132" t="s">
        <v>326</v>
      </c>
      <c r="C7" s="133">
        <v>0</v>
      </c>
      <c r="D7" s="126"/>
      <c r="E7" s="133">
        <v>0</v>
      </c>
      <c r="F7" s="126"/>
      <c r="G7" s="133">
        <v>0</v>
      </c>
      <c r="H7" s="126"/>
      <c r="I7" s="133">
        <v>0</v>
      </c>
      <c r="J7" s="126"/>
      <c r="K7" s="134">
        <f>SUM(C7:I7)</f>
        <v>0</v>
      </c>
      <c r="L7" s="163"/>
    </row>
    <row r="8" spans="1:12" ht="15" x14ac:dyDescent="0.2">
      <c r="A8" s="132" t="s">
        <v>327</v>
      </c>
      <c r="B8" s="143"/>
      <c r="C8" s="133">
        <v>0</v>
      </c>
      <c r="D8" s="126"/>
      <c r="E8" s="133">
        <v>0</v>
      </c>
      <c r="F8" s="126"/>
      <c r="G8" s="133">
        <v>0</v>
      </c>
      <c r="H8" s="126"/>
      <c r="I8" s="133">
        <f>1648.41-1648.41</f>
        <v>0</v>
      </c>
      <c r="J8" s="126"/>
      <c r="K8" s="134">
        <f>SUM(C8:I8)</f>
        <v>0</v>
      </c>
      <c r="L8" s="163"/>
    </row>
    <row r="9" spans="1:12" x14ac:dyDescent="0.2">
      <c r="A9" s="136" t="s">
        <v>292</v>
      </c>
      <c r="C9" s="137">
        <f>SUM(C7:C8)</f>
        <v>0</v>
      </c>
      <c r="D9" s="126"/>
      <c r="E9" s="137">
        <f>SUM(E7:E8)</f>
        <v>0</v>
      </c>
      <c r="F9" s="126"/>
      <c r="G9" s="137">
        <f>SUM(G7:G8)</f>
        <v>0</v>
      </c>
      <c r="H9" s="126"/>
      <c r="I9" s="137">
        <f>SUM(I7:I8)</f>
        <v>0</v>
      </c>
      <c r="J9" s="126"/>
    </row>
    <row r="10" spans="1:12" x14ac:dyDescent="0.2">
      <c r="A10" s="136"/>
      <c r="C10" s="126"/>
      <c r="D10" s="126"/>
      <c r="E10" s="126"/>
      <c r="F10" s="126"/>
      <c r="G10" s="126"/>
      <c r="H10" s="126"/>
      <c r="I10" s="126"/>
      <c r="J10" s="126"/>
    </row>
    <row r="11" spans="1:12" x14ac:dyDescent="0.2">
      <c r="A11" s="14" t="s">
        <v>337</v>
      </c>
      <c r="C11" s="126"/>
      <c r="D11" s="126"/>
      <c r="E11" s="126"/>
      <c r="F11" s="126"/>
      <c r="G11" s="126"/>
      <c r="H11" s="126"/>
      <c r="I11" s="126"/>
      <c r="J11" s="126"/>
    </row>
    <row r="12" spans="1:12" x14ac:dyDescent="0.2">
      <c r="A12" s="132" t="s">
        <v>294</v>
      </c>
      <c r="C12" s="126"/>
      <c r="D12" s="126"/>
      <c r="E12" s="126"/>
      <c r="F12" s="126"/>
      <c r="G12" s="126"/>
      <c r="H12" s="126"/>
      <c r="I12" s="126"/>
      <c r="J12" s="126"/>
    </row>
    <row r="13" spans="1:12" ht="15" x14ac:dyDescent="0.2">
      <c r="A13" s="132" t="s">
        <v>326</v>
      </c>
      <c r="C13" s="133">
        <v>0</v>
      </c>
      <c r="D13" s="126"/>
      <c r="E13" s="133">
        <v>0</v>
      </c>
      <c r="F13" s="126"/>
      <c r="G13" s="133">
        <v>0</v>
      </c>
      <c r="H13" s="126"/>
      <c r="I13" s="133">
        <v>0</v>
      </c>
      <c r="J13" s="126"/>
      <c r="K13" s="134">
        <f>SUM(C13:I13)</f>
        <v>0</v>
      </c>
      <c r="L13" s="163"/>
    </row>
    <row r="14" spans="1:12" ht="15" x14ac:dyDescent="0.2">
      <c r="A14" s="132" t="s">
        <v>327</v>
      </c>
      <c r="C14" s="133">
        <v>0</v>
      </c>
      <c r="D14" s="126"/>
      <c r="E14" s="133">
        <v>0</v>
      </c>
      <c r="F14" s="126"/>
      <c r="G14" s="133">
        <v>0</v>
      </c>
      <c r="H14" s="126"/>
      <c r="I14" s="133">
        <v>0</v>
      </c>
      <c r="J14" s="126"/>
      <c r="K14" s="134">
        <f>SUM(C14:I14)</f>
        <v>0</v>
      </c>
      <c r="L14" s="163"/>
    </row>
    <row r="15" spans="1:12" x14ac:dyDescent="0.2">
      <c r="A15" s="136" t="s">
        <v>295</v>
      </c>
      <c r="C15" s="137">
        <f>SUM(C13:C14)</f>
        <v>0</v>
      </c>
      <c r="D15" s="126"/>
      <c r="E15" s="137">
        <f>SUM(E13:E14)</f>
        <v>0</v>
      </c>
      <c r="F15" s="126"/>
      <c r="G15" s="137">
        <f>SUM(G13:G14)</f>
        <v>0</v>
      </c>
      <c r="H15" s="126"/>
      <c r="I15" s="137">
        <f>SUM(I13:I14)</f>
        <v>0</v>
      </c>
      <c r="J15" s="126"/>
      <c r="K15" s="134"/>
    </row>
    <row r="16" spans="1:12" x14ac:dyDescent="0.2">
      <c r="A16" s="136"/>
      <c r="C16" s="126"/>
      <c r="D16" s="126"/>
      <c r="E16" s="126"/>
      <c r="F16" s="126"/>
      <c r="G16" s="126"/>
      <c r="H16" s="126"/>
      <c r="I16" s="126"/>
      <c r="J16" s="126"/>
    </row>
    <row r="17" spans="1:10" x14ac:dyDescent="0.2">
      <c r="A17" s="138" t="s">
        <v>338</v>
      </c>
      <c r="C17" s="126"/>
      <c r="D17" s="126"/>
      <c r="E17" s="126"/>
      <c r="F17" s="126"/>
      <c r="G17" s="126"/>
      <c r="H17" s="126"/>
      <c r="I17" s="126"/>
      <c r="J17" s="126"/>
    </row>
    <row r="18" spans="1:10" x14ac:dyDescent="0.2">
      <c r="A18" s="132" t="s">
        <v>326</v>
      </c>
      <c r="C18" s="126">
        <f>C7+C13</f>
        <v>0</v>
      </c>
      <c r="D18" s="126"/>
      <c r="E18" s="126">
        <f>E7+E13</f>
        <v>0</v>
      </c>
      <c r="F18" s="126"/>
      <c r="G18" s="126">
        <f>G7+G13</f>
        <v>0</v>
      </c>
      <c r="H18" s="126"/>
      <c r="I18" s="126">
        <f>I7+I13</f>
        <v>0</v>
      </c>
      <c r="J18" s="126"/>
    </row>
    <row r="19" spans="1:10" x14ac:dyDescent="0.2">
      <c r="A19" s="132" t="s">
        <v>327</v>
      </c>
      <c r="C19" s="139">
        <f>+SUM(C8:C8,C14)</f>
        <v>0</v>
      </c>
      <c r="D19" s="139"/>
      <c r="E19" s="139">
        <f>+SUM(E8:E8,E14)</f>
        <v>0</v>
      </c>
      <c r="F19" s="139"/>
      <c r="G19" s="139">
        <f>+SUM(G8:G8,G14)</f>
        <v>0</v>
      </c>
      <c r="H19" s="139"/>
      <c r="I19" s="139">
        <f>+SUM(I8:I8,I14)</f>
        <v>0</v>
      </c>
      <c r="J19" s="126"/>
    </row>
    <row r="20" spans="1:10" ht="15" x14ac:dyDescent="0.2">
      <c r="A20" s="136" t="s">
        <v>297</v>
      </c>
      <c r="C20" s="126">
        <f>+SUM(C18:C19)</f>
        <v>0</v>
      </c>
      <c r="D20" s="164"/>
      <c r="E20" s="126">
        <f>+SUM(E18:E19)</f>
        <v>0</v>
      </c>
      <c r="F20" s="164"/>
      <c r="G20" s="126">
        <f>+SUM(G18:G19)</f>
        <v>0</v>
      </c>
      <c r="H20" s="164"/>
      <c r="I20" s="126">
        <f>+SUM(I18:I19)</f>
        <v>0</v>
      </c>
      <c r="J20" s="164"/>
    </row>
    <row r="21" spans="1:10" x14ac:dyDescent="0.2">
      <c r="A21" s="136"/>
      <c r="C21" s="126"/>
      <c r="D21" s="126"/>
      <c r="E21" s="126"/>
      <c r="F21" s="126"/>
      <c r="G21" s="126"/>
      <c r="H21" s="126"/>
      <c r="I21" s="126"/>
      <c r="J21" s="126"/>
    </row>
    <row r="22" spans="1:10" ht="15" x14ac:dyDescent="0.2">
      <c r="C22" s="151"/>
      <c r="D22" s="165"/>
      <c r="E22" s="151"/>
      <c r="F22" s="165"/>
      <c r="G22" s="151"/>
      <c r="H22" s="165"/>
      <c r="I22" s="151"/>
      <c r="J22" s="165"/>
    </row>
    <row r="23" spans="1:10" ht="15" x14ac:dyDescent="0.2">
      <c r="A23" s="14" t="s">
        <v>339</v>
      </c>
      <c r="C23" s="166">
        <f>C20-C15</f>
        <v>0</v>
      </c>
      <c r="D23" s="164"/>
      <c r="E23" s="166">
        <f>E9</f>
        <v>0</v>
      </c>
      <c r="F23" s="164"/>
      <c r="G23" s="166">
        <f>G9</f>
        <v>0</v>
      </c>
      <c r="H23" s="164"/>
      <c r="I23" s="166">
        <f>I9</f>
        <v>0</v>
      </c>
      <c r="J23" s="164"/>
    </row>
    <row r="24" spans="1:10" x14ac:dyDescent="0.2">
      <c r="C24" s="126"/>
      <c r="D24" s="126"/>
      <c r="E24" s="126"/>
      <c r="F24" s="126"/>
      <c r="G24" s="126"/>
      <c r="H24" s="126"/>
      <c r="I24" s="126"/>
      <c r="J24" s="126"/>
    </row>
    <row r="25" spans="1:10" x14ac:dyDescent="0.2">
      <c r="C25" s="126"/>
      <c r="D25" s="126"/>
      <c r="E25" s="126"/>
      <c r="F25" s="126"/>
      <c r="G25" s="126"/>
      <c r="H25" s="126"/>
      <c r="I25" s="126"/>
      <c r="J25" s="126"/>
    </row>
    <row r="36" spans="1:17" ht="13" customHeight="1" x14ac:dyDescent="0.2">
      <c r="A36" s="44" t="s">
        <v>373</v>
      </c>
      <c r="B36" s="44"/>
      <c r="C36" s="44"/>
      <c r="D36" s="44"/>
      <c r="E36" s="44"/>
      <c r="F36" s="44"/>
      <c r="G36" s="44"/>
      <c r="H36" s="44"/>
      <c r="I36" s="44"/>
      <c r="J36" s="44"/>
      <c r="K36" s="44"/>
      <c r="L36" s="161"/>
      <c r="M36" s="161"/>
      <c r="N36" s="161"/>
      <c r="O36" s="161"/>
      <c r="P36" s="161"/>
      <c r="Q36" s="161"/>
    </row>
    <row r="37" spans="1:17" ht="13" customHeight="1" x14ac:dyDescent="0.2">
      <c r="A37" s="44"/>
      <c r="B37" s="44"/>
      <c r="C37" s="44"/>
      <c r="D37" s="44"/>
      <c r="E37" s="44"/>
      <c r="F37" s="44"/>
      <c r="G37" s="44"/>
      <c r="H37" s="44"/>
      <c r="I37" s="44"/>
      <c r="J37" s="44"/>
      <c r="K37" s="44"/>
      <c r="L37" s="161"/>
      <c r="M37" s="161"/>
      <c r="N37" s="161"/>
      <c r="O37" s="161"/>
      <c r="P37" s="161"/>
      <c r="Q37" s="161"/>
    </row>
    <row r="38" spans="1:17" ht="13" customHeight="1" x14ac:dyDescent="0.2">
      <c r="A38" s="44"/>
      <c r="B38" s="44"/>
      <c r="C38" s="44"/>
      <c r="D38" s="44"/>
      <c r="E38" s="44"/>
      <c r="F38" s="44"/>
      <c r="G38" s="44"/>
      <c r="H38" s="44"/>
      <c r="I38" s="44"/>
      <c r="J38" s="44"/>
      <c r="K38" s="44"/>
      <c r="L38" s="161"/>
      <c r="M38" s="161"/>
      <c r="N38" s="161"/>
      <c r="O38" s="161"/>
      <c r="P38" s="161"/>
      <c r="Q38" s="161"/>
    </row>
  </sheetData>
  <mergeCells count="2">
    <mergeCell ref="C3:J3"/>
    <mergeCell ref="A36:K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A45" sqref="A1:IV65536"/>
    </sheetView>
  </sheetViews>
  <sheetFormatPr baseColWidth="10" defaultRowHeight="14" x14ac:dyDescent="0.2"/>
  <cols>
    <col min="1" max="1" width="57.19921875" style="14" customWidth="1"/>
    <col min="2" max="2" width="9" style="14" customWidth="1"/>
    <col min="3" max="3" width="17.796875" style="126" customWidth="1"/>
    <col min="4" max="4" width="1.19921875" style="126" customWidth="1"/>
    <col min="5" max="5" width="17.796875" style="126" customWidth="1"/>
    <col min="6" max="6" width="1.19921875" style="126" customWidth="1"/>
    <col min="7" max="7" width="17.796875" style="126" customWidth="1"/>
    <col min="8" max="8" width="1.19921875" style="126" customWidth="1"/>
    <col min="9" max="9" width="17.796875" style="126" customWidth="1"/>
    <col min="10" max="10" width="1.19921875" style="126" customWidth="1"/>
    <col min="11" max="11" width="25.796875" style="14" bestFit="1" customWidth="1"/>
    <col min="12" max="256" width="9" style="14" customWidth="1"/>
    <col min="257" max="16384" width="11" style="14"/>
  </cols>
  <sheetData>
    <row r="1" spans="1:13" ht="15" x14ac:dyDescent="0.2">
      <c r="A1" s="14" t="s">
        <v>334</v>
      </c>
      <c r="K1" s="163" t="s">
        <v>283</v>
      </c>
    </row>
    <row r="2" spans="1:13" x14ac:dyDescent="0.2">
      <c r="A2" s="162" t="s">
        <v>335</v>
      </c>
    </row>
    <row r="3" spans="1:13" ht="15" x14ac:dyDescent="0.2">
      <c r="C3" s="129" t="s">
        <v>285</v>
      </c>
      <c r="D3" s="129"/>
      <c r="E3" s="129"/>
      <c r="F3" s="129"/>
      <c r="G3" s="129"/>
      <c r="H3" s="129"/>
      <c r="I3" s="129"/>
      <c r="J3" s="129"/>
      <c r="L3" s="167"/>
    </row>
    <row r="4" spans="1:13" ht="15" x14ac:dyDescent="0.2">
      <c r="A4" s="130"/>
      <c r="B4" s="130"/>
      <c r="C4" s="131" t="s">
        <v>286</v>
      </c>
      <c r="D4" s="131"/>
      <c r="E4" s="131" t="s">
        <v>287</v>
      </c>
      <c r="G4" s="131" t="s">
        <v>288</v>
      </c>
      <c r="H4" s="131"/>
      <c r="I4" s="131" t="s">
        <v>289</v>
      </c>
      <c r="J4" s="131"/>
      <c r="K4" s="130"/>
    </row>
    <row r="6" spans="1:13" x14ac:dyDescent="0.2">
      <c r="A6" s="14" t="s">
        <v>340</v>
      </c>
      <c r="C6" s="126">
        <f>'Current Taxes Calculation'!C30</f>
        <v>0</v>
      </c>
      <c r="E6" s="126">
        <f>'Current Taxes Calculation'!E30</f>
        <v>0</v>
      </c>
      <c r="G6" s="126">
        <f>'Current Taxes Calculation'!G30</f>
        <v>0</v>
      </c>
      <c r="I6" s="126">
        <f>+'[5]C-2a Current Taxes Calculation'!I31</f>
        <v>0</v>
      </c>
      <c r="K6" s="168" t="s">
        <v>341</v>
      </c>
      <c r="L6" s="169"/>
      <c r="M6" s="169"/>
    </row>
    <row r="7" spans="1:13" x14ac:dyDescent="0.2">
      <c r="A7" s="170" t="s">
        <v>342</v>
      </c>
      <c r="C7" s="133">
        <v>0</v>
      </c>
      <c r="E7" s="133">
        <v>0</v>
      </c>
      <c r="G7" s="133">
        <v>0</v>
      </c>
      <c r="I7" s="133">
        <v>0</v>
      </c>
      <c r="K7" s="169"/>
      <c r="L7" s="169"/>
      <c r="M7" s="169"/>
    </row>
    <row r="8" spans="1:13" ht="15" thickBot="1" x14ac:dyDescent="0.25">
      <c r="A8" s="14" t="s">
        <v>343</v>
      </c>
      <c r="C8" s="159">
        <f>C6-C7</f>
        <v>0</v>
      </c>
      <c r="E8" s="159">
        <f>E6-E7</f>
        <v>0</v>
      </c>
      <c r="G8" s="159">
        <f>G6-G7</f>
        <v>0</v>
      </c>
      <c r="I8" s="159">
        <f>I6-I7</f>
        <v>0</v>
      </c>
      <c r="K8" s="169"/>
      <c r="L8" s="169"/>
      <c r="M8" s="169"/>
    </row>
    <row r="9" spans="1:13" ht="15" thickTop="1" x14ac:dyDescent="0.2">
      <c r="K9" s="169"/>
      <c r="L9" s="169"/>
      <c r="M9" s="169"/>
    </row>
    <row r="10" spans="1:13" x14ac:dyDescent="0.2">
      <c r="K10" s="169"/>
      <c r="L10" s="169"/>
      <c r="M10" s="169"/>
    </row>
    <row r="11" spans="1:13" x14ac:dyDescent="0.2">
      <c r="A11" s="14" t="s">
        <v>344</v>
      </c>
      <c r="C11" s="126">
        <f>'Delinq Taxes Rec'!C20</f>
        <v>0</v>
      </c>
      <c r="E11" s="126">
        <f>'Delinq Taxes Rec'!E20</f>
        <v>0</v>
      </c>
      <c r="G11" s="126">
        <f>'Delinq Taxes Rec'!G20</f>
        <v>0</v>
      </c>
      <c r="I11" s="126">
        <f>+'[5]C-2b Delinq Taxes Rec'!I20</f>
        <v>0</v>
      </c>
      <c r="K11" s="168" t="s">
        <v>345</v>
      </c>
      <c r="L11" s="169"/>
      <c r="M11" s="169"/>
    </row>
    <row r="12" spans="1:13" x14ac:dyDescent="0.2">
      <c r="A12" s="170" t="s">
        <v>346</v>
      </c>
      <c r="C12" s="133">
        <v>0</v>
      </c>
      <c r="E12" s="133">
        <v>0</v>
      </c>
      <c r="G12" s="133">
        <v>0</v>
      </c>
      <c r="I12" s="133">
        <v>0</v>
      </c>
      <c r="K12" s="169"/>
      <c r="L12" s="169"/>
      <c r="M12" s="169"/>
    </row>
    <row r="13" spans="1:13" ht="15" thickBot="1" x14ac:dyDescent="0.25">
      <c r="A13" s="14" t="s">
        <v>343</v>
      </c>
      <c r="C13" s="159">
        <f>C11-C12</f>
        <v>0</v>
      </c>
      <c r="E13" s="159">
        <f>E11-E12</f>
        <v>0</v>
      </c>
      <c r="G13" s="159">
        <f>G11-G12</f>
        <v>0</v>
      </c>
      <c r="I13" s="159">
        <f>I11-I12</f>
        <v>0</v>
      </c>
      <c r="K13" s="169"/>
      <c r="L13" s="171"/>
      <c r="M13" s="169"/>
    </row>
    <row r="14" spans="1:13" ht="15" thickTop="1" x14ac:dyDescent="0.2">
      <c r="K14" s="169"/>
      <c r="L14" s="169"/>
      <c r="M14" s="169"/>
    </row>
    <row r="15" spans="1:13" x14ac:dyDescent="0.2">
      <c r="A15" s="170" t="s">
        <v>347</v>
      </c>
      <c r="C15" s="126">
        <f>IF('Current Taxes Calculation'!C43="YES",IF('[6]Current Taxes Calculion'!C60="YES",'Current Taxes Calculation'!C62,'Current Taxes Calculation'!C58),'Current Taxes Calculation'!C75)</f>
        <v>0</v>
      </c>
      <c r="E15" s="126">
        <f>IF('Current Taxes Calculation'!E43="YES",IF('[6]Current Taxes Calculion'!E60="YES",'Current Taxes Calculation'!E62,'Current Taxes Calculation'!E58),'Current Taxes Calculation'!E75)</f>
        <v>0</v>
      </c>
      <c r="G15" s="126">
        <f>IF('Current Taxes Calculation'!G43="YES",IF('[6]Current Taxes Calculion'!G60="YES",'Current Taxes Calculation'!G62,'Current Taxes Calculation'!G58),'Current Taxes Calculation'!G75)</f>
        <v>0</v>
      </c>
      <c r="I15" s="126">
        <f>IF('Current Taxes Calculation'!I43="YES",IF('[6]Current Taxes Calculion'!I60="YES",'Current Taxes Calculation'!I62,'Current Taxes Calculation'!I58),'Current Taxes Calculation'!I75)</f>
        <v>0</v>
      </c>
      <c r="K15" s="169"/>
      <c r="L15" s="169"/>
      <c r="M15" s="169"/>
    </row>
    <row r="16" spans="1:13" x14ac:dyDescent="0.2">
      <c r="A16" s="14" t="s">
        <v>348</v>
      </c>
      <c r="C16" s="133"/>
      <c r="E16" s="133"/>
      <c r="G16" s="133"/>
      <c r="I16" s="133"/>
      <c r="K16" s="169"/>
      <c r="L16" s="169"/>
      <c r="M16" s="169"/>
    </row>
    <row r="17" spans="1:13" x14ac:dyDescent="0.2">
      <c r="A17" s="132" t="s">
        <v>349</v>
      </c>
      <c r="C17" s="172">
        <f>SUM(C15:C16)</f>
        <v>0</v>
      </c>
      <c r="D17" s="172"/>
      <c r="E17" s="172">
        <f>SUM(E15:E16)</f>
        <v>0</v>
      </c>
      <c r="F17" s="172"/>
      <c r="G17" s="172">
        <f>SUM(G15:G16)</f>
        <v>0</v>
      </c>
      <c r="H17" s="172"/>
      <c r="I17" s="172">
        <f>SUM(I15:I16)</f>
        <v>0</v>
      </c>
      <c r="J17" s="172"/>
      <c r="K17" s="169"/>
      <c r="L17" s="169"/>
      <c r="M17" s="169"/>
    </row>
    <row r="18" spans="1:13" x14ac:dyDescent="0.2">
      <c r="A18" s="132" t="s">
        <v>350</v>
      </c>
      <c r="C18" s="126">
        <f>'Current Taxes Calculation'!C39</f>
        <v>0</v>
      </c>
      <c r="E18" s="126">
        <f>'Current Taxes Calculation'!E39</f>
        <v>0</v>
      </c>
      <c r="G18" s="126">
        <f>'Current Taxes Calculation'!G39</f>
        <v>0</v>
      </c>
      <c r="I18" s="126">
        <f>'[5]C-2a Current Taxes Calculation'!I42</f>
        <v>0</v>
      </c>
      <c r="K18" s="168" t="s">
        <v>351</v>
      </c>
      <c r="L18" s="169"/>
      <c r="M18" s="169"/>
    </row>
    <row r="19" spans="1:13" x14ac:dyDescent="0.2">
      <c r="A19" s="132" t="s">
        <v>352</v>
      </c>
      <c r="C19" s="126">
        <f>C17-C18</f>
        <v>0</v>
      </c>
      <c r="E19" s="126">
        <f>E17-E18</f>
        <v>0</v>
      </c>
      <c r="G19" s="126">
        <f>G17-G18</f>
        <v>0</v>
      </c>
      <c r="I19" s="126">
        <f>I17-I18</f>
        <v>0</v>
      </c>
      <c r="K19" s="168" t="s">
        <v>353</v>
      </c>
      <c r="L19" s="169"/>
      <c r="M19" s="169"/>
    </row>
    <row r="20" spans="1:13" x14ac:dyDescent="0.2">
      <c r="A20" s="170" t="s">
        <v>354</v>
      </c>
      <c r="C20" s="173">
        <v>0</v>
      </c>
      <c r="E20" s="133">
        <v>0</v>
      </c>
      <c r="G20" s="133">
        <v>0</v>
      </c>
      <c r="I20" s="133">
        <v>0</v>
      </c>
    </row>
    <row r="21" spans="1:13" ht="15" thickBot="1" x14ac:dyDescent="0.25">
      <c r="A21" s="14" t="s">
        <v>355</v>
      </c>
      <c r="C21" s="159">
        <f>C19-C20</f>
        <v>0</v>
      </c>
      <c r="E21" s="159">
        <f>E19-E20</f>
        <v>0</v>
      </c>
      <c r="G21" s="159">
        <f>G19-G20</f>
        <v>0</v>
      </c>
      <c r="I21" s="159">
        <f>I19-I20</f>
        <v>0</v>
      </c>
      <c r="L21" s="171"/>
    </row>
    <row r="22" spans="1:13" ht="15" thickTop="1" x14ac:dyDescent="0.2">
      <c r="A22" s="14" t="s">
        <v>356</v>
      </c>
      <c r="C22" s="173">
        <v>0</v>
      </c>
      <c r="E22" s="173">
        <v>0</v>
      </c>
      <c r="G22" s="173">
        <v>0</v>
      </c>
      <c r="I22" s="173">
        <v>0</v>
      </c>
    </row>
    <row r="23" spans="1:13" x14ac:dyDescent="0.2">
      <c r="A23" s="14" t="s">
        <v>355</v>
      </c>
      <c r="C23" s="126">
        <f>C18-C22</f>
        <v>0</v>
      </c>
      <c r="E23" s="126">
        <f>E18-E22</f>
        <v>0</v>
      </c>
      <c r="G23" s="126">
        <f>G18-G22</f>
        <v>0</v>
      </c>
      <c r="I23" s="126">
        <f>I18-I22</f>
        <v>0</v>
      </c>
    </row>
    <row r="25" spans="1:13" x14ac:dyDescent="0.2">
      <c r="A25" s="14" t="s">
        <v>357</v>
      </c>
    </row>
    <row r="26" spans="1:13" x14ac:dyDescent="0.2">
      <c r="A26" s="170" t="s">
        <v>358</v>
      </c>
      <c r="C26" s="126">
        <f>+C8</f>
        <v>0</v>
      </c>
      <c r="E26" s="126">
        <f>+E8</f>
        <v>0</v>
      </c>
      <c r="G26" s="126">
        <f>+G8</f>
        <v>0</v>
      </c>
      <c r="I26" s="126">
        <f>+I8</f>
        <v>0</v>
      </c>
    </row>
    <row r="27" spans="1:13" x14ac:dyDescent="0.2">
      <c r="A27" s="14" t="s">
        <v>359</v>
      </c>
      <c r="C27" s="126">
        <f>-C26</f>
        <v>0</v>
      </c>
      <c r="E27" s="126">
        <f>-E26</f>
        <v>0</v>
      </c>
      <c r="G27" s="126">
        <f>-G26</f>
        <v>0</v>
      </c>
      <c r="I27" s="126">
        <f>-I26</f>
        <v>0</v>
      </c>
    </row>
    <row r="29" spans="1:13" x14ac:dyDescent="0.2">
      <c r="A29" s="170" t="s">
        <v>360</v>
      </c>
      <c r="C29" s="126">
        <f>+C13</f>
        <v>0</v>
      </c>
      <c r="E29" s="126">
        <f>+E13</f>
        <v>0</v>
      </c>
      <c r="G29" s="126">
        <f>+G13</f>
        <v>0</v>
      </c>
      <c r="I29" s="126">
        <f>+I13</f>
        <v>0</v>
      </c>
    </row>
    <row r="30" spans="1:13" x14ac:dyDescent="0.2">
      <c r="A30" s="14" t="s">
        <v>361</v>
      </c>
      <c r="C30" s="126">
        <f>-C29</f>
        <v>0</v>
      </c>
      <c r="E30" s="126">
        <f>-E29</f>
        <v>0</v>
      </c>
      <c r="G30" s="126">
        <f>-G29</f>
        <v>0</v>
      </c>
      <c r="I30" s="126">
        <f>-I29</f>
        <v>0</v>
      </c>
    </row>
    <row r="32" spans="1:13" x14ac:dyDescent="0.2">
      <c r="A32" s="170" t="s">
        <v>362</v>
      </c>
      <c r="C32" s="126">
        <f>-C21</f>
        <v>0</v>
      </c>
      <c r="E32" s="126">
        <f>-E21</f>
        <v>0</v>
      </c>
      <c r="G32" s="126">
        <f>-G21</f>
        <v>0</v>
      </c>
      <c r="I32" s="126">
        <f>-I21</f>
        <v>0</v>
      </c>
    </row>
    <row r="33" spans="1:11" x14ac:dyDescent="0.2">
      <c r="A33" s="170" t="s">
        <v>363</v>
      </c>
      <c r="C33" s="126">
        <f>-C23</f>
        <v>0</v>
      </c>
      <c r="E33" s="126">
        <f>-E23</f>
        <v>0</v>
      </c>
      <c r="G33" s="126">
        <f>-G23</f>
        <v>0</v>
      </c>
      <c r="I33" s="126">
        <f>-I23</f>
        <v>0</v>
      </c>
    </row>
    <row r="34" spans="1:11" x14ac:dyDescent="0.2">
      <c r="A34" s="14" t="s">
        <v>359</v>
      </c>
      <c r="C34" s="126">
        <f>-SUM(C32:C33)</f>
        <v>0</v>
      </c>
      <c r="E34" s="126">
        <f>-SUM(E32:E33)</f>
        <v>0</v>
      </c>
      <c r="G34" s="126">
        <f>-SUM(G32:G33)</f>
        <v>0</v>
      </c>
      <c r="I34" s="126">
        <f>-SUM(I32:I33)</f>
        <v>0</v>
      </c>
    </row>
    <row r="35" spans="1:11" x14ac:dyDescent="0.2">
      <c r="A35" s="14" t="s">
        <v>364</v>
      </c>
      <c r="C35" s="126">
        <f>+C16</f>
        <v>0</v>
      </c>
      <c r="E35" s="126">
        <f>+E16</f>
        <v>0</v>
      </c>
      <c r="G35" s="126">
        <f>+G16</f>
        <v>0</v>
      </c>
      <c r="I35" s="126">
        <f>+I16</f>
        <v>0</v>
      </c>
    </row>
    <row r="45" spans="1:11" x14ac:dyDescent="0.2">
      <c r="A45" s="44" t="s">
        <v>373</v>
      </c>
      <c r="B45" s="44"/>
      <c r="C45" s="44"/>
      <c r="D45" s="44"/>
      <c r="E45" s="44"/>
      <c r="F45" s="44"/>
      <c r="G45" s="44"/>
      <c r="H45" s="44"/>
      <c r="I45" s="44"/>
      <c r="J45" s="44"/>
      <c r="K45" s="44"/>
    </row>
    <row r="46" spans="1:11" x14ac:dyDescent="0.2">
      <c r="A46" s="44"/>
      <c r="B46" s="44"/>
      <c r="C46" s="44"/>
      <c r="D46" s="44"/>
      <c r="E46" s="44"/>
      <c r="F46" s="44"/>
      <c r="G46" s="44"/>
      <c r="H46" s="44"/>
      <c r="I46" s="44"/>
      <c r="J46" s="44"/>
      <c r="K46" s="44"/>
    </row>
    <row r="47" spans="1:11" x14ac:dyDescent="0.2">
      <c r="A47" s="44"/>
      <c r="B47" s="44"/>
      <c r="C47" s="44"/>
      <c r="D47" s="44"/>
      <c r="E47" s="44"/>
      <c r="F47" s="44"/>
      <c r="G47" s="44"/>
      <c r="H47" s="44"/>
      <c r="I47" s="44"/>
      <c r="J47" s="44"/>
      <c r="K47" s="44"/>
    </row>
  </sheetData>
  <mergeCells count="2">
    <mergeCell ref="C3:J3"/>
    <mergeCell ref="A45:K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39" sqref="A1:IV65536"/>
    </sheetView>
  </sheetViews>
  <sheetFormatPr baseColWidth="10" defaultColWidth="9.3984375" defaultRowHeight="14" x14ac:dyDescent="0.2"/>
  <cols>
    <col min="1" max="1" width="56.796875" style="14" customWidth="1"/>
    <col min="2" max="2" width="16.796875" style="14" customWidth="1"/>
    <col min="3" max="3" width="1" style="14" customWidth="1"/>
    <col min="4" max="4" width="16.796875" style="14" customWidth="1"/>
    <col min="5" max="16384" width="9.3984375" style="14"/>
  </cols>
  <sheetData>
    <row r="1" spans="1:4" x14ac:dyDescent="0.2">
      <c r="A1" s="174" t="s">
        <v>268</v>
      </c>
    </row>
    <row r="2" spans="1:4" x14ac:dyDescent="0.2">
      <c r="A2" s="174" t="s">
        <v>65</v>
      </c>
    </row>
    <row r="3" spans="1:4" x14ac:dyDescent="0.2">
      <c r="A3" s="175" t="s">
        <v>365</v>
      </c>
    </row>
    <row r="4" spans="1:4" x14ac:dyDescent="0.2">
      <c r="A4" s="128"/>
    </row>
    <row r="5" spans="1:4" x14ac:dyDescent="0.2">
      <c r="A5" s="176" t="s">
        <v>129</v>
      </c>
      <c r="B5" s="177"/>
      <c r="C5" s="177"/>
      <c r="D5" s="177"/>
    </row>
    <row r="6" spans="1:4" x14ac:dyDescent="0.2">
      <c r="A6" s="177" t="s">
        <v>130</v>
      </c>
      <c r="B6" s="177"/>
      <c r="C6" s="177"/>
      <c r="D6" s="177"/>
    </row>
    <row r="8" spans="1:4" x14ac:dyDescent="0.2">
      <c r="A8" s="177" t="s">
        <v>77</v>
      </c>
      <c r="D8" s="178" t="s">
        <v>78</v>
      </c>
    </row>
    <row r="9" spans="1:4" x14ac:dyDescent="0.2">
      <c r="A9" s="177"/>
      <c r="D9" s="178"/>
    </row>
    <row r="10" spans="1:4" x14ac:dyDescent="0.2">
      <c r="A10" s="177"/>
      <c r="D10" s="178"/>
    </row>
    <row r="11" spans="1:4" x14ac:dyDescent="0.2">
      <c r="A11" s="177"/>
      <c r="D11" s="178"/>
    </row>
    <row r="12" spans="1:4" x14ac:dyDescent="0.2">
      <c r="A12" s="177"/>
      <c r="D12" s="178"/>
    </row>
    <row r="13" spans="1:4" x14ac:dyDescent="0.2">
      <c r="A13" s="177"/>
      <c r="D13" s="178"/>
    </row>
    <row r="14" spans="1:4" x14ac:dyDescent="0.2">
      <c r="A14" s="177"/>
      <c r="D14" s="178"/>
    </row>
    <row r="15" spans="1:4" x14ac:dyDescent="0.2">
      <c r="A15" s="177"/>
      <c r="D15" s="178"/>
    </row>
    <row r="16" spans="1:4" x14ac:dyDescent="0.2">
      <c r="A16" s="177"/>
      <c r="D16" s="178"/>
    </row>
    <row r="17" spans="1:4" x14ac:dyDescent="0.2">
      <c r="A17" s="177"/>
      <c r="D17" s="178"/>
    </row>
    <row r="18" spans="1:4" x14ac:dyDescent="0.2">
      <c r="A18" s="177"/>
      <c r="D18" s="178"/>
    </row>
    <row r="19" spans="1:4" x14ac:dyDescent="0.2">
      <c r="A19" s="177"/>
      <c r="D19" s="178"/>
    </row>
    <row r="20" spans="1:4" x14ac:dyDescent="0.2">
      <c r="A20" s="177"/>
      <c r="D20" s="178"/>
    </row>
    <row r="21" spans="1:4" x14ac:dyDescent="0.2">
      <c r="A21" s="177"/>
      <c r="D21" s="178"/>
    </row>
    <row r="22" spans="1:4" x14ac:dyDescent="0.2">
      <c r="A22" s="177"/>
      <c r="D22" s="178"/>
    </row>
    <row r="23" spans="1:4" x14ac:dyDescent="0.2">
      <c r="A23" s="177"/>
      <c r="D23" s="179"/>
    </row>
    <row r="25" spans="1:4" ht="15" thickBot="1" x14ac:dyDescent="0.25">
      <c r="D25" s="180">
        <v>0</v>
      </c>
    </row>
    <row r="26" spans="1:4" ht="15" thickTop="1" x14ac:dyDescent="0.2"/>
    <row r="39" spans="1:11" ht="13" customHeight="1" x14ac:dyDescent="0.2">
      <c r="A39" s="44" t="s">
        <v>373</v>
      </c>
      <c r="B39" s="44"/>
      <c r="C39" s="44"/>
      <c r="D39" s="44"/>
      <c r="E39" s="161"/>
      <c r="F39" s="161"/>
      <c r="G39" s="161"/>
      <c r="H39" s="161"/>
      <c r="I39" s="161"/>
      <c r="J39" s="161"/>
      <c r="K39" s="161"/>
    </row>
    <row r="40" spans="1:11" ht="13" customHeight="1" x14ac:dyDescent="0.2">
      <c r="A40" s="44"/>
      <c r="B40" s="44"/>
      <c r="C40" s="44"/>
      <c r="D40" s="44"/>
      <c r="E40" s="161"/>
      <c r="F40" s="161"/>
      <c r="G40" s="161"/>
      <c r="H40" s="161"/>
      <c r="I40" s="161"/>
      <c r="J40" s="161"/>
      <c r="K40" s="161"/>
    </row>
    <row r="41" spans="1:11" ht="13" customHeight="1" x14ac:dyDescent="0.2">
      <c r="A41" s="44"/>
      <c r="B41" s="44"/>
      <c r="C41" s="44"/>
      <c r="D41" s="44"/>
      <c r="E41" s="161"/>
      <c r="F41" s="161"/>
      <c r="G41" s="161"/>
      <c r="H41" s="161"/>
      <c r="I41" s="161"/>
      <c r="J41" s="161"/>
      <c r="K41" s="161"/>
    </row>
  </sheetData>
  <mergeCells count="1">
    <mergeCell ref="A39:D41"/>
  </mergeCell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0"/>
  <sheetViews>
    <sheetView workbookViewId="0">
      <selection activeCell="A82" sqref="A1:IV65536"/>
    </sheetView>
  </sheetViews>
  <sheetFormatPr baseColWidth="10" defaultColWidth="10.59765625" defaultRowHeight="14" x14ac:dyDescent="0.2"/>
  <cols>
    <col min="1" max="1" width="11.3984375" style="202" customWidth="1"/>
    <col min="2" max="2" width="45.3984375" style="202" customWidth="1"/>
    <col min="3" max="3" width="1.796875" style="211" customWidth="1"/>
    <col min="4" max="4" width="18.796875" style="202" bestFit="1" customWidth="1"/>
    <col min="5" max="5" width="1.796875" style="212" customWidth="1"/>
    <col min="6" max="6" width="17.3984375" style="202" bestFit="1" customWidth="1"/>
    <col min="7" max="7" width="1.796875" style="202" customWidth="1"/>
    <col min="8" max="8" width="18.3984375" style="202" bestFit="1" customWidth="1"/>
    <col min="9" max="9" width="1.796875" style="202" customWidth="1"/>
    <col min="10" max="10" width="18.3984375" style="202" bestFit="1" customWidth="1"/>
    <col min="11" max="11" width="1.796875" style="212" customWidth="1"/>
    <col min="12" max="12" width="18.3984375" style="212" bestFit="1" customWidth="1"/>
    <col min="13" max="13" width="1.796875" style="212" customWidth="1"/>
    <col min="14" max="14" width="18.796875" style="202" bestFit="1" customWidth="1"/>
    <col min="15" max="15" width="1.796875" style="202" customWidth="1"/>
    <col min="16" max="16" width="17.3984375" style="202" customWidth="1"/>
    <col min="17" max="17" width="1.796875" style="202" customWidth="1"/>
    <col min="18" max="18" width="17.59765625" style="202" bestFit="1" customWidth="1"/>
    <col min="19" max="19" width="11.3984375" style="202" bestFit="1" customWidth="1"/>
    <col min="20" max="20" width="16.19921875" style="202" bestFit="1" customWidth="1"/>
    <col min="21" max="21" width="15" style="202" bestFit="1" customWidth="1"/>
    <col min="22" max="23" width="16.19921875" style="202" bestFit="1" customWidth="1"/>
    <col min="24" max="24" width="13.19921875" style="202" bestFit="1" customWidth="1"/>
    <col min="25" max="25" width="16.19921875" style="202" bestFit="1" customWidth="1"/>
    <col min="26" max="16384" width="10.59765625" style="202"/>
  </cols>
  <sheetData>
    <row r="1" spans="1:25" x14ac:dyDescent="0.2">
      <c r="A1" s="201" t="s">
        <v>366</v>
      </c>
      <c r="B1" s="201"/>
      <c r="C1" s="201"/>
      <c r="D1" s="201"/>
      <c r="E1" s="201"/>
      <c r="F1" s="201"/>
      <c r="G1" s="201"/>
      <c r="H1" s="201"/>
      <c r="I1" s="201"/>
      <c r="J1" s="201"/>
      <c r="K1" s="201"/>
      <c r="L1" s="201"/>
      <c r="M1" s="201"/>
      <c r="N1" s="201"/>
      <c r="O1" s="201"/>
      <c r="P1" s="201"/>
      <c r="Q1" s="201"/>
      <c r="R1" s="201"/>
    </row>
    <row r="2" spans="1:25" x14ac:dyDescent="0.2">
      <c r="A2" s="201" t="s">
        <v>108</v>
      </c>
      <c r="B2" s="201"/>
      <c r="C2" s="201"/>
      <c r="D2" s="201"/>
      <c r="E2" s="201"/>
      <c r="F2" s="201"/>
      <c r="G2" s="201"/>
      <c r="H2" s="201"/>
      <c r="I2" s="201"/>
      <c r="J2" s="201"/>
      <c r="K2" s="201"/>
      <c r="L2" s="201"/>
      <c r="M2" s="201"/>
      <c r="N2" s="201"/>
      <c r="O2" s="201"/>
      <c r="P2" s="201"/>
      <c r="Q2" s="201"/>
      <c r="R2" s="201"/>
    </row>
    <row r="3" spans="1:25" x14ac:dyDescent="0.2">
      <c r="A3" s="203" t="s">
        <v>365</v>
      </c>
      <c r="B3" s="203"/>
      <c r="C3" s="203"/>
      <c r="D3" s="203"/>
      <c r="E3" s="203"/>
      <c r="F3" s="203"/>
      <c r="G3" s="203"/>
      <c r="H3" s="203"/>
      <c r="I3" s="203"/>
      <c r="J3" s="203"/>
      <c r="K3" s="203"/>
      <c r="L3" s="203"/>
      <c r="M3" s="203"/>
      <c r="N3" s="203"/>
      <c r="O3" s="203"/>
      <c r="P3" s="203"/>
      <c r="Q3" s="203"/>
      <c r="R3" s="203"/>
      <c r="S3" s="204"/>
      <c r="T3" s="204"/>
      <c r="U3" s="204"/>
    </row>
    <row r="4" spans="1:25" x14ac:dyDescent="0.2">
      <c r="A4" s="205"/>
      <c r="B4" s="205"/>
      <c r="C4" s="205"/>
      <c r="D4" s="205"/>
      <c r="E4" s="205"/>
      <c r="F4" s="205"/>
      <c r="G4" s="205"/>
      <c r="H4" s="205"/>
      <c r="I4" s="205"/>
      <c r="J4" s="205"/>
      <c r="K4" s="205"/>
      <c r="L4" s="205"/>
      <c r="M4" s="205"/>
      <c r="N4" s="205"/>
      <c r="O4" s="205"/>
      <c r="P4" s="205"/>
      <c r="Q4" s="205"/>
      <c r="R4" s="205"/>
      <c r="S4" s="204"/>
      <c r="T4" s="204"/>
      <c r="U4" s="204"/>
    </row>
    <row r="5" spans="1:25" x14ac:dyDescent="0.2">
      <c r="A5" s="186" t="s">
        <v>121</v>
      </c>
      <c r="B5" s="206"/>
      <c r="C5" s="207"/>
      <c r="D5" s="206"/>
      <c r="E5" s="208"/>
      <c r="F5" s="206"/>
      <c r="G5" s="206"/>
      <c r="H5" s="206"/>
      <c r="I5" s="206"/>
      <c r="J5" s="206"/>
      <c r="K5" s="208"/>
      <c r="L5" s="208"/>
      <c r="M5" s="208"/>
      <c r="N5" s="206"/>
      <c r="O5" s="209"/>
      <c r="P5" s="210"/>
      <c r="R5" s="204"/>
      <c r="S5" s="204"/>
      <c r="T5" s="204"/>
      <c r="U5" s="204"/>
    </row>
    <row r="6" spans="1:25" x14ac:dyDescent="0.2">
      <c r="A6" s="199"/>
      <c r="B6" s="209"/>
      <c r="D6" s="209"/>
      <c r="F6" s="209"/>
      <c r="G6" s="209"/>
      <c r="H6" s="209"/>
      <c r="I6" s="209"/>
      <c r="J6" s="209"/>
      <c r="N6" s="209"/>
      <c r="O6" s="209"/>
      <c r="P6" s="210"/>
      <c r="R6" s="204"/>
      <c r="S6" s="204"/>
      <c r="T6" s="204"/>
      <c r="U6" s="204"/>
    </row>
    <row r="7" spans="1:25" x14ac:dyDescent="0.2">
      <c r="P7" s="210"/>
      <c r="R7" s="204"/>
      <c r="S7" s="204"/>
      <c r="T7" s="204"/>
      <c r="U7" s="204"/>
    </row>
    <row r="8" spans="1:25" x14ac:dyDescent="0.2">
      <c r="B8" s="213"/>
      <c r="D8" s="214" t="s">
        <v>13</v>
      </c>
      <c r="F8" s="214"/>
      <c r="G8" s="214"/>
      <c r="H8" s="214"/>
      <c r="I8" s="214"/>
      <c r="J8" s="214"/>
      <c r="L8" s="214" t="s">
        <v>14</v>
      </c>
      <c r="P8" s="210"/>
      <c r="R8" s="214" t="s">
        <v>14</v>
      </c>
      <c r="S8" s="204"/>
      <c r="T8" s="204"/>
      <c r="U8" s="204"/>
    </row>
    <row r="9" spans="1:25" x14ac:dyDescent="0.2">
      <c r="D9" s="214" t="s">
        <v>14</v>
      </c>
      <c r="F9" s="214"/>
      <c r="G9" s="214"/>
      <c r="H9" s="214"/>
      <c r="I9" s="214"/>
      <c r="J9" s="214" t="s">
        <v>102</v>
      </c>
      <c r="L9" s="214" t="s">
        <v>100</v>
      </c>
      <c r="N9" s="215" t="s">
        <v>101</v>
      </c>
      <c r="O9" s="215"/>
      <c r="P9" s="215"/>
      <c r="R9" s="214" t="s">
        <v>106</v>
      </c>
      <c r="S9" s="204"/>
      <c r="T9" s="204"/>
      <c r="U9" s="204"/>
    </row>
    <row r="10" spans="1:25" x14ac:dyDescent="0.2">
      <c r="D10" s="216" t="s">
        <v>367</v>
      </c>
      <c r="E10" s="217"/>
      <c r="F10" s="218" t="s">
        <v>15</v>
      </c>
      <c r="G10" s="214"/>
      <c r="H10" s="218" t="s">
        <v>16</v>
      </c>
      <c r="I10" s="214"/>
      <c r="J10" s="218" t="s">
        <v>103</v>
      </c>
      <c r="L10" s="216" t="s">
        <v>367</v>
      </c>
      <c r="N10" s="218" t="s">
        <v>104</v>
      </c>
      <c r="O10" s="214"/>
      <c r="P10" s="218" t="s">
        <v>105</v>
      </c>
      <c r="R10" s="216" t="s">
        <v>367</v>
      </c>
      <c r="S10" s="204"/>
      <c r="T10" s="204"/>
      <c r="U10" s="204"/>
    </row>
    <row r="11" spans="1:25" x14ac:dyDescent="0.2">
      <c r="L11" s="202"/>
      <c r="P11" s="210"/>
      <c r="R11" s="204"/>
      <c r="S11" s="204"/>
      <c r="T11" s="204"/>
      <c r="U11" s="204"/>
    </row>
    <row r="12" spans="1:25" x14ac:dyDescent="0.2">
      <c r="A12" s="219" t="s">
        <v>133</v>
      </c>
      <c r="B12" s="219" t="s">
        <v>74</v>
      </c>
      <c r="C12" s="220"/>
      <c r="D12" s="221">
        <v>0</v>
      </c>
      <c r="E12" s="222"/>
      <c r="F12" s="223">
        <v>0</v>
      </c>
      <c r="G12" s="221"/>
      <c r="H12" s="223">
        <v>0</v>
      </c>
      <c r="I12" s="221"/>
      <c r="J12" s="223">
        <v>0</v>
      </c>
      <c r="K12" s="222"/>
      <c r="L12" s="221">
        <f>SUM(F12:J12)</f>
        <v>0</v>
      </c>
      <c r="M12" s="224"/>
      <c r="N12" s="221">
        <v>0</v>
      </c>
      <c r="P12" s="221">
        <v>0</v>
      </c>
      <c r="Q12" s="225"/>
      <c r="R12" s="221">
        <f>SUM(L12:P12)</f>
        <v>0</v>
      </c>
      <c r="S12" s="204"/>
      <c r="T12" s="204"/>
      <c r="U12" s="204"/>
    </row>
    <row r="13" spans="1:25" s="213" customFormat="1" x14ac:dyDescent="0.2">
      <c r="A13" s="219" t="s">
        <v>134</v>
      </c>
      <c r="B13" s="219" t="s">
        <v>137</v>
      </c>
      <c r="C13" s="220"/>
      <c r="D13" s="126">
        <v>0</v>
      </c>
      <c r="E13" s="222"/>
      <c r="F13" s="223">
        <v>0</v>
      </c>
      <c r="G13" s="221"/>
      <c r="H13" s="223">
        <v>0</v>
      </c>
      <c r="I13" s="221"/>
      <c r="J13" s="223">
        <v>0</v>
      </c>
      <c r="K13" s="222"/>
      <c r="L13" s="221">
        <f t="shared" ref="L13:L18" si="0">SUM(F13:J13)</f>
        <v>0</v>
      </c>
      <c r="M13" s="224"/>
      <c r="N13" s="221">
        <v>0</v>
      </c>
      <c r="P13" s="221">
        <v>0</v>
      </c>
      <c r="Q13" s="226"/>
      <c r="R13" s="221">
        <f t="shared" ref="R13:R18" si="1">SUM(L13:P13)</f>
        <v>0</v>
      </c>
      <c r="S13" s="227"/>
      <c r="T13" s="228"/>
      <c r="U13" s="227"/>
    </row>
    <row r="14" spans="1:25" x14ac:dyDescent="0.2">
      <c r="A14" s="219" t="s">
        <v>135</v>
      </c>
      <c r="B14" s="219" t="s">
        <v>45</v>
      </c>
      <c r="C14" s="220"/>
      <c r="D14" s="221">
        <v>0</v>
      </c>
      <c r="E14" s="222"/>
      <c r="F14" s="223">
        <v>0</v>
      </c>
      <c r="G14" s="224"/>
      <c r="H14" s="223">
        <v>0</v>
      </c>
      <c r="I14" s="224"/>
      <c r="J14" s="223">
        <v>0</v>
      </c>
      <c r="L14" s="221">
        <f t="shared" si="0"/>
        <v>0</v>
      </c>
      <c r="M14" s="224"/>
      <c r="N14" s="224">
        <v>0</v>
      </c>
      <c r="P14" s="224">
        <v>0</v>
      </c>
      <c r="R14" s="221">
        <f t="shared" si="1"/>
        <v>0</v>
      </c>
      <c r="S14" s="204"/>
      <c r="T14" s="204"/>
      <c r="U14" s="204"/>
    </row>
    <row r="15" spans="1:25" x14ac:dyDescent="0.2">
      <c r="A15" s="219" t="s">
        <v>136</v>
      </c>
      <c r="B15" s="219" t="s">
        <v>138</v>
      </c>
      <c r="C15" s="220"/>
      <c r="D15" s="224">
        <v>0</v>
      </c>
      <c r="E15" s="222"/>
      <c r="F15" s="229">
        <v>0</v>
      </c>
      <c r="G15" s="224"/>
      <c r="H15" s="229">
        <v>0</v>
      </c>
      <c r="I15" s="224"/>
      <c r="J15" s="229">
        <v>0</v>
      </c>
      <c r="K15" s="222"/>
      <c r="L15" s="221">
        <f t="shared" si="0"/>
        <v>0</v>
      </c>
      <c r="M15" s="224"/>
      <c r="N15" s="224">
        <v>0</v>
      </c>
      <c r="O15" s="204"/>
      <c r="P15" s="224">
        <v>0</v>
      </c>
      <c r="Q15" s="230"/>
      <c r="R15" s="221">
        <f t="shared" si="1"/>
        <v>0</v>
      </c>
      <c r="S15" s="204"/>
      <c r="T15" s="204"/>
      <c r="U15" s="204"/>
      <c r="V15" s="126"/>
      <c r="W15" s="126"/>
      <c r="X15" s="126"/>
      <c r="Y15" s="126"/>
    </row>
    <row r="16" spans="1:25" x14ac:dyDescent="0.2">
      <c r="A16" s="219" t="s">
        <v>156</v>
      </c>
      <c r="B16" s="219" t="s">
        <v>155</v>
      </c>
      <c r="C16" s="220"/>
      <c r="D16" s="224">
        <v>0</v>
      </c>
      <c r="E16" s="222"/>
      <c r="F16" s="229">
        <v>0</v>
      </c>
      <c r="G16" s="224"/>
      <c r="H16" s="229">
        <v>0</v>
      </c>
      <c r="I16" s="224"/>
      <c r="J16" s="229">
        <v>0</v>
      </c>
      <c r="K16" s="222"/>
      <c r="L16" s="221">
        <f t="shared" si="0"/>
        <v>0</v>
      </c>
      <c r="M16" s="224"/>
      <c r="N16" s="224">
        <v>0</v>
      </c>
      <c r="O16" s="204"/>
      <c r="P16" s="224">
        <v>0</v>
      </c>
      <c r="Q16" s="230"/>
      <c r="R16" s="221">
        <f t="shared" si="1"/>
        <v>0</v>
      </c>
      <c r="S16" s="204"/>
      <c r="T16" s="204"/>
      <c r="U16" s="204"/>
      <c r="V16" s="126"/>
      <c r="W16" s="126"/>
      <c r="X16" s="126"/>
      <c r="Y16" s="126"/>
    </row>
    <row r="17" spans="1:25" x14ac:dyDescent="0.2">
      <c r="A17" s="219" t="s">
        <v>228</v>
      </c>
      <c r="B17" s="219" t="s">
        <v>229</v>
      </c>
      <c r="C17" s="220"/>
      <c r="D17" s="224">
        <v>0</v>
      </c>
      <c r="E17" s="222"/>
      <c r="F17" s="229">
        <v>0</v>
      </c>
      <c r="G17" s="224"/>
      <c r="H17" s="229">
        <v>0</v>
      </c>
      <c r="I17" s="224"/>
      <c r="J17" s="229">
        <v>0</v>
      </c>
      <c r="K17" s="222"/>
      <c r="L17" s="221">
        <f t="shared" si="0"/>
        <v>0</v>
      </c>
      <c r="M17" s="224"/>
      <c r="N17" s="224">
        <v>0</v>
      </c>
      <c r="O17" s="204"/>
      <c r="P17" s="224">
        <v>0</v>
      </c>
      <c r="Q17" s="230"/>
      <c r="R17" s="221">
        <f t="shared" si="1"/>
        <v>0</v>
      </c>
      <c r="S17" s="204"/>
      <c r="T17" s="204"/>
      <c r="U17" s="204"/>
      <c r="V17" s="126"/>
      <c r="W17" s="126"/>
      <c r="X17" s="126"/>
      <c r="Y17" s="126"/>
    </row>
    <row r="18" spans="1:25" x14ac:dyDescent="0.2">
      <c r="A18" s="219" t="s">
        <v>230</v>
      </c>
      <c r="B18" s="219" t="s">
        <v>231</v>
      </c>
      <c r="C18" s="220"/>
      <c r="D18" s="224">
        <v>0</v>
      </c>
      <c r="E18" s="222"/>
      <c r="F18" s="229">
        <v>0</v>
      </c>
      <c r="G18" s="224"/>
      <c r="H18" s="229">
        <v>0</v>
      </c>
      <c r="I18" s="224"/>
      <c r="J18" s="229">
        <v>0</v>
      </c>
      <c r="K18" s="222"/>
      <c r="L18" s="221">
        <f t="shared" si="0"/>
        <v>0</v>
      </c>
      <c r="M18" s="224"/>
      <c r="N18" s="224">
        <v>0</v>
      </c>
      <c r="O18" s="204"/>
      <c r="P18" s="224">
        <v>0</v>
      </c>
      <c r="Q18" s="230"/>
      <c r="R18" s="221">
        <f t="shared" si="1"/>
        <v>0</v>
      </c>
      <c r="S18" s="204"/>
      <c r="T18" s="204"/>
      <c r="U18" s="204"/>
      <c r="V18" s="126"/>
      <c r="W18" s="126"/>
      <c r="X18" s="126"/>
      <c r="Y18" s="126"/>
    </row>
    <row r="19" spans="1:25" x14ac:dyDescent="0.2">
      <c r="C19" s="220"/>
      <c r="D19" s="231"/>
      <c r="E19" s="222"/>
      <c r="F19" s="231"/>
      <c r="G19" s="126"/>
      <c r="H19" s="231"/>
      <c r="I19" s="126"/>
      <c r="J19" s="231"/>
      <c r="K19" s="222"/>
      <c r="L19" s="232"/>
      <c r="M19" s="224"/>
      <c r="N19" s="232"/>
      <c r="P19" s="232"/>
      <c r="R19" s="232"/>
      <c r="S19" s="204"/>
      <c r="T19" s="204"/>
      <c r="U19" s="204"/>
      <c r="V19" s="126"/>
      <c r="W19" s="126"/>
      <c r="X19" s="126"/>
      <c r="Y19" s="126"/>
    </row>
    <row r="20" spans="1:25" x14ac:dyDescent="0.2">
      <c r="B20" s="233" t="s">
        <v>17</v>
      </c>
      <c r="C20" s="220"/>
      <c r="D20" s="139">
        <f>SUM(D12:D19)</f>
        <v>0</v>
      </c>
      <c r="E20" s="234"/>
      <c r="F20" s="139">
        <f>SUM(F12:F19)</f>
        <v>0</v>
      </c>
      <c r="G20" s="126"/>
      <c r="H20" s="139">
        <f>SUM(H12:H19)</f>
        <v>0</v>
      </c>
      <c r="I20" s="126"/>
      <c r="J20" s="139">
        <f>SUM(J12:J19)</f>
        <v>0</v>
      </c>
      <c r="K20" s="235"/>
      <c r="L20" s="139">
        <f>SUM(L12:L19)</f>
        <v>0</v>
      </c>
      <c r="M20" s="224"/>
      <c r="N20" s="139">
        <f>SUM(N12:N19)</f>
        <v>0</v>
      </c>
      <c r="P20" s="139">
        <f>SUM(P12:P19)</f>
        <v>0</v>
      </c>
      <c r="R20" s="139">
        <f>SUM(R12:R19)</f>
        <v>0</v>
      </c>
      <c r="S20" s="204"/>
      <c r="T20" s="204"/>
      <c r="U20" s="204"/>
      <c r="V20" s="126"/>
      <c r="W20" s="126"/>
      <c r="X20" s="126"/>
      <c r="Y20" s="126"/>
    </row>
    <row r="21" spans="1:25" x14ac:dyDescent="0.2">
      <c r="D21" s="126"/>
      <c r="E21" s="222"/>
      <c r="F21" s="126"/>
      <c r="G21" s="126"/>
      <c r="H21" s="126"/>
      <c r="I21" s="126"/>
      <c r="J21" s="126"/>
      <c r="K21" s="222"/>
      <c r="L21" s="221"/>
      <c r="M21" s="224"/>
      <c r="N21" s="221"/>
      <c r="P21" s="221"/>
      <c r="R21" s="221"/>
      <c r="S21" s="204"/>
      <c r="T21" s="204"/>
      <c r="U21" s="204"/>
      <c r="V21" s="126"/>
      <c r="W21" s="126"/>
      <c r="X21" s="126"/>
      <c r="Y21" s="126"/>
    </row>
    <row r="22" spans="1:25" x14ac:dyDescent="0.2">
      <c r="D22" s="126"/>
      <c r="E22" s="222"/>
      <c r="F22" s="221"/>
      <c r="G22" s="221"/>
      <c r="H22" s="126"/>
      <c r="I22" s="221"/>
      <c r="J22" s="126"/>
      <c r="K22" s="222"/>
      <c r="L22" s="221"/>
      <c r="M22" s="224"/>
      <c r="N22" s="221"/>
      <c r="P22" s="221"/>
      <c r="R22" s="221"/>
      <c r="S22" s="204"/>
      <c r="T22" s="204"/>
      <c r="U22" s="204"/>
    </row>
    <row r="23" spans="1:25" x14ac:dyDescent="0.2">
      <c r="A23" s="219" t="s">
        <v>139</v>
      </c>
      <c r="B23" s="219" t="s">
        <v>142</v>
      </c>
      <c r="C23" s="220"/>
      <c r="D23" s="126">
        <v>0</v>
      </c>
      <c r="E23" s="236"/>
      <c r="F23" s="223">
        <v>0</v>
      </c>
      <c r="G23" s="237"/>
      <c r="H23" s="223">
        <v>0</v>
      </c>
      <c r="I23" s="237"/>
      <c r="J23" s="223">
        <v>0</v>
      </c>
      <c r="K23" s="237"/>
      <c r="L23" s="221">
        <f>SUM(F23:J23)</f>
        <v>0</v>
      </c>
      <c r="M23" s="237"/>
      <c r="N23" s="221">
        <v>0</v>
      </c>
      <c r="P23" s="221">
        <v>0</v>
      </c>
      <c r="R23" s="221">
        <f>SUM(L23:P23)</f>
        <v>0</v>
      </c>
      <c r="S23" s="204"/>
      <c r="T23" s="204"/>
      <c r="U23" s="204"/>
    </row>
    <row r="24" spans="1:25" x14ac:dyDescent="0.2">
      <c r="A24" s="219" t="s">
        <v>157</v>
      </c>
      <c r="B24" s="219" t="s">
        <v>158</v>
      </c>
      <c r="C24" s="220"/>
      <c r="D24" s="126">
        <v>0</v>
      </c>
      <c r="E24" s="236"/>
      <c r="F24" s="223">
        <v>0</v>
      </c>
      <c r="G24" s="237"/>
      <c r="H24" s="223">
        <v>0</v>
      </c>
      <c r="I24" s="237"/>
      <c r="J24" s="223">
        <v>0</v>
      </c>
      <c r="K24" s="237"/>
      <c r="L24" s="221">
        <f>SUM(F24:J24)</f>
        <v>0</v>
      </c>
      <c r="M24" s="237"/>
      <c r="N24" s="221">
        <v>0</v>
      </c>
      <c r="P24" s="221">
        <v>0</v>
      </c>
      <c r="R24" s="221">
        <f>SUM(L24:P24)</f>
        <v>0</v>
      </c>
      <c r="S24" s="204"/>
      <c r="T24" s="204"/>
      <c r="U24" s="204"/>
    </row>
    <row r="25" spans="1:25" x14ac:dyDescent="0.2">
      <c r="A25" s="219" t="s">
        <v>140</v>
      </c>
      <c r="B25" s="219" t="s">
        <v>143</v>
      </c>
      <c r="C25" s="220"/>
      <c r="D25" s="126">
        <v>0</v>
      </c>
      <c r="E25" s="222"/>
      <c r="F25" s="223">
        <v>0</v>
      </c>
      <c r="G25" s="237"/>
      <c r="H25" s="223">
        <v>0</v>
      </c>
      <c r="I25" s="237"/>
      <c r="J25" s="223">
        <v>0</v>
      </c>
      <c r="K25" s="237"/>
      <c r="L25" s="221">
        <f>SUM(F25:J25)</f>
        <v>0</v>
      </c>
      <c r="M25" s="237"/>
      <c r="N25" s="221">
        <v>0</v>
      </c>
      <c r="P25" s="221">
        <v>0</v>
      </c>
      <c r="R25" s="221">
        <f>SUM(L25:P25)</f>
        <v>0</v>
      </c>
      <c r="S25" s="204"/>
      <c r="T25" s="204"/>
      <c r="U25" s="204"/>
    </row>
    <row r="26" spans="1:25" x14ac:dyDescent="0.2">
      <c r="A26" s="219" t="s">
        <v>141</v>
      </c>
      <c r="B26" s="219" t="s">
        <v>144</v>
      </c>
      <c r="C26" s="220"/>
      <c r="D26" s="139">
        <v>0</v>
      </c>
      <c r="E26" s="222"/>
      <c r="F26" s="238">
        <v>0</v>
      </c>
      <c r="G26" s="237"/>
      <c r="H26" s="238">
        <v>0</v>
      </c>
      <c r="I26" s="237"/>
      <c r="J26" s="238">
        <v>0</v>
      </c>
      <c r="K26" s="237"/>
      <c r="L26" s="239">
        <f>SUM(F26:J26)</f>
        <v>0</v>
      </c>
      <c r="M26" s="237"/>
      <c r="N26" s="240">
        <v>0</v>
      </c>
      <c r="P26" s="240">
        <v>0</v>
      </c>
      <c r="R26" s="239">
        <f>SUM(L26:P26)</f>
        <v>0</v>
      </c>
      <c r="S26" s="204"/>
      <c r="T26" s="204"/>
      <c r="U26" s="204"/>
    </row>
    <row r="27" spans="1:25" x14ac:dyDescent="0.2">
      <c r="C27" s="220"/>
      <c r="D27" s="241"/>
      <c r="E27" s="222"/>
      <c r="F27" s="241"/>
      <c r="G27" s="237"/>
      <c r="H27" s="241"/>
      <c r="I27" s="237"/>
      <c r="J27" s="241"/>
      <c r="K27" s="237"/>
      <c r="L27" s="224"/>
      <c r="M27" s="237"/>
      <c r="N27" s="224"/>
      <c r="P27" s="224"/>
      <c r="R27" s="224"/>
      <c r="S27" s="204"/>
      <c r="T27" s="204"/>
      <c r="U27" s="204"/>
    </row>
    <row r="28" spans="1:25" x14ac:dyDescent="0.2">
      <c r="B28" s="233" t="s">
        <v>17</v>
      </c>
      <c r="C28" s="220"/>
      <c r="D28" s="241">
        <f>SUM(D23:D26)</f>
        <v>0</v>
      </c>
      <c r="E28" s="222"/>
      <c r="F28" s="241">
        <f>SUM(F23:F26)</f>
        <v>0</v>
      </c>
      <c r="G28" s="126"/>
      <c r="H28" s="241">
        <f>SUM(H23:H26)</f>
        <v>0</v>
      </c>
      <c r="I28" s="126"/>
      <c r="J28" s="241">
        <f>SUM(J23:J26)</f>
        <v>0</v>
      </c>
      <c r="K28" s="222"/>
      <c r="L28" s="241">
        <f>SUM(L23:L26)</f>
        <v>0</v>
      </c>
      <c r="M28" s="224"/>
      <c r="N28" s="139">
        <v>0</v>
      </c>
      <c r="P28" s="139">
        <v>0</v>
      </c>
      <c r="R28" s="139">
        <v>0</v>
      </c>
      <c r="S28" s="204"/>
      <c r="T28" s="204"/>
      <c r="U28" s="204"/>
    </row>
    <row r="29" spans="1:25" x14ac:dyDescent="0.2">
      <c r="D29" s="172"/>
      <c r="E29" s="222"/>
      <c r="F29" s="172"/>
      <c r="G29" s="126"/>
      <c r="H29" s="172"/>
      <c r="I29" s="126"/>
      <c r="J29" s="172"/>
      <c r="K29" s="222"/>
      <c r="L29" s="172"/>
      <c r="M29" s="222"/>
      <c r="N29" s="172"/>
      <c r="P29" s="172"/>
      <c r="R29" s="172"/>
      <c r="S29" s="204"/>
      <c r="T29" s="204"/>
      <c r="U29" s="204"/>
    </row>
    <row r="30" spans="1:25" ht="15" thickBot="1" x14ac:dyDescent="0.25">
      <c r="B30" s="242" t="s">
        <v>19</v>
      </c>
      <c r="D30" s="158">
        <f>D20+D28</f>
        <v>0</v>
      </c>
      <c r="E30" s="222"/>
      <c r="F30" s="158">
        <f>F20+F28</f>
        <v>0</v>
      </c>
      <c r="G30" s="241"/>
      <c r="H30" s="158">
        <f>H20+H28</f>
        <v>0</v>
      </c>
      <c r="I30" s="241"/>
      <c r="J30" s="158">
        <f>J20+J28</f>
        <v>0</v>
      </c>
      <c r="K30" s="222"/>
      <c r="L30" s="158">
        <f>L20+L28</f>
        <v>0</v>
      </c>
      <c r="M30" s="222"/>
      <c r="N30" s="158">
        <v>0</v>
      </c>
      <c r="P30" s="158">
        <v>0</v>
      </c>
      <c r="R30" s="158">
        <f>SUM(L30:P30)</f>
        <v>0</v>
      </c>
      <c r="S30" s="204"/>
      <c r="T30" s="204"/>
      <c r="U30" s="204"/>
    </row>
    <row r="31" spans="1:25" ht="15" thickTop="1" x14ac:dyDescent="0.2">
      <c r="C31" s="126"/>
      <c r="D31" s="126"/>
      <c r="E31" s="222"/>
      <c r="F31" s="243"/>
      <c r="G31" s="126"/>
      <c r="H31" s="126"/>
      <c r="I31" s="126"/>
      <c r="J31" s="126"/>
      <c r="K31" s="222"/>
      <c r="L31" s="222"/>
      <c r="M31" s="222"/>
      <c r="N31" s="126"/>
      <c r="O31" s="126"/>
      <c r="R31" s="204"/>
      <c r="S31" s="204"/>
      <c r="T31" s="204"/>
      <c r="U31" s="204"/>
    </row>
    <row r="32" spans="1:25" hidden="1" x14ac:dyDescent="0.2">
      <c r="C32" s="244"/>
      <c r="D32" s="230"/>
      <c r="E32" s="222"/>
      <c r="F32" s="126"/>
      <c r="G32" s="126"/>
      <c r="H32" s="204"/>
      <c r="I32" s="126"/>
      <c r="J32" s="204"/>
      <c r="K32" s="222"/>
      <c r="L32" s="241"/>
      <c r="M32" s="222"/>
      <c r="N32" s="126"/>
      <c r="O32" s="126"/>
      <c r="R32" s="204"/>
      <c r="S32" s="204"/>
      <c r="T32" s="204"/>
      <c r="U32" s="204"/>
    </row>
    <row r="33" spans="1:21" hidden="1" x14ac:dyDescent="0.2">
      <c r="A33" s="210" t="s">
        <v>20</v>
      </c>
      <c r="C33" s="244"/>
      <c r="D33" s="230"/>
      <c r="E33" s="222"/>
      <c r="F33" s="126"/>
      <c r="G33" s="126"/>
      <c r="H33" s="204"/>
      <c r="I33" s="126"/>
      <c r="J33" s="204"/>
      <c r="K33" s="222"/>
      <c r="L33" s="241"/>
      <c r="M33" s="222"/>
      <c r="N33" s="126"/>
      <c r="O33" s="126"/>
      <c r="R33" s="204"/>
      <c r="S33" s="204"/>
      <c r="T33" s="204"/>
      <c r="U33" s="204"/>
    </row>
    <row r="34" spans="1:21" hidden="1" x14ac:dyDescent="0.2">
      <c r="A34" s="210" t="s">
        <v>21</v>
      </c>
      <c r="B34" s="202" t="s">
        <v>22</v>
      </c>
      <c r="C34" s="244"/>
      <c r="D34" s="230"/>
      <c r="E34" s="222"/>
      <c r="F34" s="126"/>
      <c r="G34" s="126"/>
      <c r="H34" s="204"/>
      <c r="I34" s="126"/>
      <c r="J34" s="204"/>
      <c r="K34" s="222"/>
      <c r="L34" s="241"/>
      <c r="M34" s="222"/>
      <c r="N34" s="126"/>
      <c r="O34" s="126"/>
      <c r="R34" s="204"/>
      <c r="S34" s="204"/>
      <c r="T34" s="204"/>
      <c r="U34" s="204"/>
    </row>
    <row r="35" spans="1:21" hidden="1" x14ac:dyDescent="0.2">
      <c r="C35" s="244"/>
      <c r="D35" s="230"/>
      <c r="E35" s="222"/>
      <c r="F35" s="126"/>
      <c r="G35" s="126"/>
      <c r="H35" s="204"/>
      <c r="I35" s="126"/>
      <c r="J35" s="204"/>
      <c r="K35" s="222"/>
      <c r="L35" s="241"/>
      <c r="M35" s="222"/>
      <c r="N35" s="126"/>
      <c r="O35" s="126"/>
      <c r="R35" s="204"/>
      <c r="S35" s="204"/>
      <c r="T35" s="204"/>
      <c r="U35" s="204"/>
    </row>
    <row r="36" spans="1:21" hidden="1" x14ac:dyDescent="0.2">
      <c r="A36" s="237" t="s">
        <v>18</v>
      </c>
      <c r="B36" s="202" t="s">
        <v>23</v>
      </c>
      <c r="C36" s="225"/>
      <c r="D36" s="225"/>
      <c r="E36" s="222"/>
      <c r="F36" s="126"/>
      <c r="G36" s="126"/>
      <c r="H36" s="126"/>
      <c r="I36" s="126"/>
      <c r="J36" s="126"/>
      <c r="K36" s="222"/>
      <c r="L36" s="222"/>
      <c r="M36" s="222"/>
      <c r="N36" s="126"/>
      <c r="O36" s="126"/>
      <c r="R36" s="204"/>
      <c r="S36" s="204"/>
      <c r="T36" s="204"/>
      <c r="U36" s="204"/>
    </row>
    <row r="37" spans="1:21" hidden="1" x14ac:dyDescent="0.2">
      <c r="A37" s="237"/>
      <c r="B37" s="202" t="s">
        <v>24</v>
      </c>
      <c r="C37" s="225"/>
      <c r="D37" s="225"/>
      <c r="E37" s="222"/>
      <c r="F37" s="126"/>
      <c r="G37" s="126"/>
      <c r="H37" s="126"/>
      <c r="I37" s="126"/>
      <c r="J37" s="126"/>
      <c r="K37" s="222"/>
      <c r="L37" s="222"/>
      <c r="M37" s="222"/>
      <c r="N37" s="126"/>
      <c r="O37" s="126"/>
    </row>
    <row r="38" spans="1:21" hidden="1" x14ac:dyDescent="0.2">
      <c r="A38" s="237">
        <v>4</v>
      </c>
      <c r="B38" s="202" t="s">
        <v>25</v>
      </c>
      <c r="C38" s="225"/>
      <c r="D38" s="225"/>
      <c r="E38" s="222"/>
      <c r="F38" s="126"/>
      <c r="G38" s="126"/>
      <c r="H38" s="126"/>
      <c r="I38" s="126"/>
      <c r="J38" s="126"/>
      <c r="K38" s="222"/>
      <c r="L38" s="222"/>
      <c r="M38" s="222"/>
      <c r="N38" s="126"/>
      <c r="O38" s="126"/>
    </row>
    <row r="39" spans="1:21" hidden="1" x14ac:dyDescent="0.2">
      <c r="B39" s="202" t="s">
        <v>26</v>
      </c>
      <c r="C39" s="225"/>
      <c r="D39" s="225"/>
      <c r="E39" s="222"/>
      <c r="F39" s="126"/>
      <c r="G39" s="126"/>
      <c r="H39" s="126"/>
      <c r="I39" s="126"/>
      <c r="J39" s="126"/>
      <c r="K39" s="222"/>
      <c r="L39" s="222"/>
      <c r="M39" s="222"/>
      <c r="N39" s="126"/>
      <c r="O39" s="126"/>
    </row>
    <row r="40" spans="1:21" hidden="1" x14ac:dyDescent="0.2">
      <c r="C40" s="225"/>
      <c r="D40" s="225"/>
      <c r="E40" s="222"/>
      <c r="F40" s="126"/>
      <c r="G40" s="126"/>
      <c r="H40" s="126"/>
      <c r="I40" s="126"/>
      <c r="J40" s="126"/>
      <c r="K40" s="222"/>
      <c r="L40" s="222"/>
      <c r="M40" s="222"/>
      <c r="N40" s="126"/>
      <c r="O40" s="126"/>
    </row>
    <row r="41" spans="1:21" hidden="1" x14ac:dyDescent="0.2">
      <c r="A41" s="244"/>
      <c r="C41" s="225"/>
      <c r="D41" s="225"/>
      <c r="E41" s="222"/>
      <c r="F41" s="126"/>
      <c r="G41" s="126"/>
      <c r="H41" s="126"/>
      <c r="I41" s="126"/>
      <c r="J41" s="126"/>
      <c r="K41" s="222"/>
      <c r="L41" s="222"/>
      <c r="M41" s="222"/>
      <c r="N41" s="126"/>
      <c r="O41" s="126"/>
    </row>
    <row r="42" spans="1:21" hidden="1" x14ac:dyDescent="0.2">
      <c r="C42" s="225"/>
      <c r="D42" s="225"/>
      <c r="E42" s="222"/>
      <c r="F42" s="126"/>
      <c r="G42" s="126"/>
      <c r="H42" s="126"/>
      <c r="I42" s="126"/>
      <c r="J42" s="126"/>
      <c r="K42" s="222"/>
      <c r="L42" s="222"/>
      <c r="M42" s="222"/>
      <c r="N42" s="126"/>
      <c r="O42" s="126"/>
    </row>
    <row r="43" spans="1:21" hidden="1" x14ac:dyDescent="0.2">
      <c r="A43" s="244"/>
      <c r="C43" s="225"/>
      <c r="D43" s="225"/>
      <c r="E43" s="222"/>
      <c r="F43" s="126"/>
      <c r="G43" s="126"/>
      <c r="H43" s="126"/>
      <c r="I43" s="126"/>
      <c r="J43" s="126"/>
      <c r="K43" s="222"/>
      <c r="L43" s="222"/>
      <c r="M43" s="222"/>
      <c r="N43" s="126"/>
      <c r="O43" s="126"/>
    </row>
    <row r="44" spans="1:21" hidden="1" x14ac:dyDescent="0.2">
      <c r="A44" s="244"/>
      <c r="C44" s="225"/>
      <c r="D44" s="225"/>
      <c r="E44" s="222"/>
      <c r="F44" s="126"/>
      <c r="G44" s="126"/>
      <c r="H44" s="126"/>
      <c r="I44" s="126"/>
      <c r="J44" s="126"/>
      <c r="K44" s="222"/>
      <c r="L44" s="222"/>
      <c r="M44" s="222"/>
      <c r="N44" s="126"/>
      <c r="O44" s="126"/>
    </row>
    <row r="45" spans="1:21" hidden="1" x14ac:dyDescent="0.2">
      <c r="A45" s="244"/>
      <c r="C45" s="225"/>
      <c r="D45" s="225"/>
      <c r="E45" s="222"/>
      <c r="F45" s="126"/>
      <c r="G45" s="126"/>
      <c r="H45" s="126"/>
      <c r="I45" s="126"/>
      <c r="J45" s="126"/>
      <c r="K45" s="222"/>
      <c r="L45" s="222"/>
      <c r="M45" s="222"/>
      <c r="N45" s="126"/>
      <c r="O45" s="126"/>
    </row>
    <row r="46" spans="1:21" hidden="1" x14ac:dyDescent="0.2">
      <c r="A46" s="245" t="s">
        <v>20</v>
      </c>
      <c r="C46" s="225"/>
      <c r="D46" s="225"/>
      <c r="E46" s="222"/>
      <c r="F46" s="126"/>
      <c r="G46" s="126"/>
      <c r="H46" s="126"/>
      <c r="I46" s="126"/>
      <c r="J46" s="126"/>
      <c r="K46" s="222"/>
      <c r="L46" s="222"/>
      <c r="M46" s="222"/>
      <c r="N46" s="126"/>
      <c r="O46" s="126"/>
    </row>
    <row r="47" spans="1:21" hidden="1" x14ac:dyDescent="0.2">
      <c r="A47" s="245" t="s">
        <v>21</v>
      </c>
      <c r="B47" s="202" t="s">
        <v>27</v>
      </c>
      <c r="C47" s="225"/>
      <c r="D47" s="225"/>
      <c r="E47" s="222"/>
      <c r="F47" s="126"/>
      <c r="G47" s="126"/>
      <c r="H47" s="126"/>
      <c r="I47" s="126"/>
      <c r="J47" s="126"/>
      <c r="K47" s="222"/>
      <c r="L47" s="222"/>
      <c r="M47" s="222"/>
      <c r="N47" s="126"/>
      <c r="O47" s="126"/>
    </row>
    <row r="48" spans="1:21" hidden="1" x14ac:dyDescent="0.2">
      <c r="B48" s="233" t="s">
        <v>28</v>
      </c>
      <c r="C48" s="225"/>
      <c r="D48" s="225"/>
      <c r="E48" s="222"/>
      <c r="F48" s="246"/>
      <c r="G48" s="126"/>
      <c r="H48" s="126"/>
      <c r="I48" s="126"/>
      <c r="J48" s="126"/>
      <c r="K48" s="222"/>
      <c r="L48" s="222"/>
      <c r="M48" s="222"/>
      <c r="N48" s="126"/>
      <c r="O48" s="126"/>
    </row>
    <row r="49" spans="1:18" hidden="1" x14ac:dyDescent="0.2">
      <c r="B49" s="233" t="s">
        <v>29</v>
      </c>
      <c r="C49" s="225"/>
      <c r="D49" s="225"/>
      <c r="E49" s="222"/>
      <c r="F49" s="126"/>
      <c r="G49" s="126"/>
      <c r="H49" s="126"/>
      <c r="I49" s="126"/>
      <c r="J49" s="126"/>
      <c r="K49" s="222"/>
      <c r="L49" s="222"/>
      <c r="M49" s="222"/>
      <c r="N49" s="126"/>
      <c r="O49" s="126"/>
    </row>
    <row r="50" spans="1:18" hidden="1" x14ac:dyDescent="0.2">
      <c r="B50" s="233" t="s">
        <v>30</v>
      </c>
      <c r="C50" s="225"/>
      <c r="D50" s="225"/>
      <c r="E50" s="222"/>
      <c r="F50" s="126"/>
      <c r="G50" s="126"/>
      <c r="H50" s="126"/>
      <c r="I50" s="126"/>
      <c r="J50" s="126"/>
      <c r="K50" s="222"/>
      <c r="L50" s="222"/>
      <c r="M50" s="222"/>
      <c r="N50" s="126"/>
      <c r="O50" s="126"/>
    </row>
    <row r="51" spans="1:18" hidden="1" x14ac:dyDescent="0.2">
      <c r="B51" s="233" t="s">
        <v>31</v>
      </c>
      <c r="C51" s="225"/>
      <c r="D51" s="225"/>
      <c r="E51" s="222"/>
      <c r="F51" s="126"/>
      <c r="G51" s="126"/>
      <c r="H51" s="126"/>
      <c r="I51" s="126"/>
      <c r="J51" s="126"/>
      <c r="K51" s="222"/>
      <c r="L51" s="222"/>
      <c r="M51" s="222"/>
      <c r="N51" s="126"/>
      <c r="O51" s="126"/>
    </row>
    <row r="52" spans="1:18" hidden="1" x14ac:dyDescent="0.2">
      <c r="A52" s="245" t="s">
        <v>32</v>
      </c>
      <c r="B52" s="202" t="s">
        <v>33</v>
      </c>
      <c r="C52" s="225"/>
      <c r="D52" s="247"/>
      <c r="E52" s="222"/>
      <c r="F52" s="126"/>
      <c r="G52" s="126"/>
      <c r="H52" s="126"/>
      <c r="I52" s="126"/>
      <c r="J52" s="126"/>
      <c r="K52" s="222"/>
      <c r="L52" s="222"/>
      <c r="M52" s="222"/>
      <c r="N52" s="126"/>
      <c r="O52" s="126"/>
    </row>
    <row r="53" spans="1:18" hidden="1" x14ac:dyDescent="0.2">
      <c r="A53" s="245"/>
      <c r="B53" s="202" t="s">
        <v>34</v>
      </c>
      <c r="C53" s="225"/>
      <c r="D53" s="247"/>
      <c r="E53" s="222"/>
      <c r="F53" s="126"/>
      <c r="G53" s="126"/>
      <c r="H53" s="126"/>
      <c r="I53" s="126"/>
      <c r="J53" s="126"/>
      <c r="K53" s="222"/>
      <c r="L53" s="222"/>
      <c r="M53" s="222"/>
      <c r="N53" s="126"/>
      <c r="O53" s="126"/>
    </row>
    <row r="54" spans="1:18" hidden="1" x14ac:dyDescent="0.2">
      <c r="B54" s="202" t="s">
        <v>35</v>
      </c>
      <c r="C54" s="225"/>
      <c r="D54" s="225"/>
      <c r="E54" s="222"/>
      <c r="F54" s="126"/>
      <c r="G54" s="126"/>
      <c r="H54" s="126"/>
      <c r="I54" s="126"/>
      <c r="J54" s="126"/>
      <c r="K54" s="222"/>
      <c r="L54" s="222"/>
      <c r="M54" s="222"/>
      <c r="N54" s="126"/>
      <c r="O54" s="126"/>
    </row>
    <row r="55" spans="1:18" hidden="1" x14ac:dyDescent="0.2">
      <c r="B55" s="202" t="s">
        <v>36</v>
      </c>
      <c r="C55" s="225"/>
      <c r="D55" s="225"/>
      <c r="E55" s="222"/>
      <c r="F55" s="126"/>
      <c r="G55" s="126"/>
      <c r="H55" s="126"/>
      <c r="I55" s="126"/>
      <c r="J55" s="126"/>
      <c r="K55" s="222"/>
      <c r="L55" s="222"/>
      <c r="M55" s="222"/>
      <c r="N55" s="126"/>
      <c r="O55" s="126"/>
    </row>
    <row r="56" spans="1:18" hidden="1" x14ac:dyDescent="0.2">
      <c r="A56" s="245" t="s">
        <v>37</v>
      </c>
      <c r="B56" s="202" t="s">
        <v>38</v>
      </c>
      <c r="C56" s="225"/>
      <c r="D56" s="225"/>
      <c r="E56" s="222"/>
      <c r="F56" s="126"/>
      <c r="G56" s="126"/>
      <c r="H56" s="126"/>
      <c r="I56" s="126"/>
      <c r="J56" s="126"/>
      <c r="K56" s="222"/>
      <c r="L56" s="222"/>
      <c r="M56" s="222"/>
      <c r="N56" s="126"/>
      <c r="O56" s="126"/>
    </row>
    <row r="57" spans="1:18" hidden="1" x14ac:dyDescent="0.2">
      <c r="B57" s="202" t="s">
        <v>39</v>
      </c>
      <c r="C57" s="225"/>
      <c r="D57" s="225"/>
      <c r="E57" s="222"/>
      <c r="F57" s="126"/>
      <c r="G57" s="126"/>
      <c r="H57" s="126"/>
      <c r="I57" s="126"/>
      <c r="J57" s="126"/>
      <c r="K57" s="222"/>
      <c r="L57" s="222"/>
      <c r="M57" s="222"/>
      <c r="N57" s="126"/>
      <c r="O57" s="126"/>
    </row>
    <row r="58" spans="1:18" hidden="1" x14ac:dyDescent="0.2">
      <c r="A58" s="245" t="s">
        <v>40</v>
      </c>
      <c r="B58" s="202" t="s">
        <v>41</v>
      </c>
      <c r="C58" s="225"/>
      <c r="D58" s="225"/>
      <c r="E58" s="222"/>
      <c r="F58" s="126"/>
      <c r="G58" s="126"/>
      <c r="H58" s="126"/>
      <c r="I58" s="126"/>
      <c r="J58" s="126"/>
      <c r="K58" s="222"/>
      <c r="L58" s="222"/>
      <c r="M58" s="222"/>
      <c r="N58" s="126"/>
      <c r="O58" s="126"/>
    </row>
    <row r="59" spans="1:18" hidden="1" x14ac:dyDescent="0.2">
      <c r="C59" s="225"/>
      <c r="D59" s="225"/>
      <c r="E59" s="222"/>
      <c r="F59" s="126"/>
      <c r="G59" s="126"/>
      <c r="H59" s="126"/>
      <c r="I59" s="126"/>
      <c r="J59" s="126"/>
      <c r="K59" s="222"/>
      <c r="L59" s="222"/>
      <c r="M59" s="222"/>
      <c r="N59" s="126"/>
      <c r="O59" s="126"/>
    </row>
    <row r="60" spans="1:18" x14ac:dyDescent="0.2">
      <c r="A60" s="248"/>
      <c r="B60" s="249"/>
      <c r="C60" s="250"/>
      <c r="D60" s="250"/>
      <c r="E60" s="222"/>
      <c r="F60" s="251"/>
      <c r="G60" s="251"/>
      <c r="H60" s="251"/>
      <c r="I60" s="252"/>
      <c r="J60" s="252"/>
      <c r="K60" s="222"/>
      <c r="L60" s="222"/>
      <c r="M60" s="222"/>
      <c r="N60" s="252"/>
      <c r="O60" s="252"/>
    </row>
    <row r="61" spans="1:18" x14ac:dyDescent="0.2">
      <c r="A61" s="248"/>
      <c r="B61" s="204"/>
      <c r="C61" s="253"/>
      <c r="D61" s="204"/>
      <c r="F61" s="204"/>
      <c r="G61" s="204"/>
      <c r="H61" s="204"/>
      <c r="M61" s="222"/>
      <c r="N61" s="252"/>
      <c r="O61" s="252"/>
      <c r="P61" s="252"/>
      <c r="Q61" s="222"/>
      <c r="R61" s="254" t="s">
        <v>66</v>
      </c>
    </row>
    <row r="62" spans="1:18" x14ac:dyDescent="0.2">
      <c r="A62" s="248"/>
      <c r="B62" s="204"/>
      <c r="C62" s="253"/>
      <c r="D62" s="255"/>
      <c r="E62" s="15"/>
      <c r="F62" s="256"/>
      <c r="G62" s="253"/>
      <c r="H62" s="256"/>
      <c r="M62" s="257"/>
      <c r="N62" s="258"/>
      <c r="O62" s="258"/>
      <c r="P62" s="258"/>
      <c r="Q62" s="257"/>
      <c r="R62" s="218" t="s">
        <v>73</v>
      </c>
    </row>
    <row r="63" spans="1:18" x14ac:dyDescent="0.2">
      <c r="A63" s="248"/>
      <c r="B63" s="204"/>
      <c r="C63" s="253"/>
      <c r="D63" s="15"/>
      <c r="E63" s="15"/>
      <c r="F63" s="241"/>
      <c r="G63" s="253"/>
      <c r="H63" s="241"/>
      <c r="M63" s="257"/>
      <c r="N63" s="204" t="s">
        <v>67</v>
      </c>
      <c r="P63" s="258"/>
      <c r="Q63" s="257"/>
      <c r="R63" s="229">
        <v>0</v>
      </c>
    </row>
    <row r="64" spans="1:18" x14ac:dyDescent="0.2">
      <c r="A64" s="248"/>
      <c r="B64" s="204"/>
      <c r="C64" s="253"/>
      <c r="D64" s="259"/>
      <c r="E64" s="15"/>
      <c r="F64" s="241"/>
      <c r="G64" s="253"/>
      <c r="H64" s="241"/>
      <c r="M64" s="257"/>
      <c r="N64" s="204" t="s">
        <v>68</v>
      </c>
      <c r="P64" s="258"/>
      <c r="Q64" s="257"/>
      <c r="R64" s="229">
        <v>0</v>
      </c>
    </row>
    <row r="65" spans="1:18" x14ac:dyDescent="0.2">
      <c r="A65" s="248"/>
      <c r="B65" s="204"/>
      <c r="C65" s="253"/>
      <c r="D65" s="260"/>
      <c r="E65" s="15"/>
      <c r="F65" s="260"/>
      <c r="G65" s="253"/>
      <c r="H65" s="260"/>
      <c r="M65" s="222"/>
      <c r="N65" s="204" t="s">
        <v>69</v>
      </c>
      <c r="P65" s="251"/>
      <c r="Q65" s="222"/>
      <c r="R65" s="229">
        <v>0</v>
      </c>
    </row>
    <row r="66" spans="1:18" x14ac:dyDescent="0.2">
      <c r="A66" s="249"/>
      <c r="B66" s="249"/>
      <c r="C66" s="261"/>
      <c r="D66" s="251"/>
      <c r="E66" s="222"/>
      <c r="F66" s="204"/>
      <c r="G66" s="251"/>
      <c r="H66" s="204"/>
      <c r="M66" s="222"/>
      <c r="N66" s="204" t="s">
        <v>70</v>
      </c>
      <c r="P66" s="251"/>
      <c r="Q66" s="222"/>
      <c r="R66" s="229">
        <v>0</v>
      </c>
    </row>
    <row r="67" spans="1:18" x14ac:dyDescent="0.2">
      <c r="A67" s="254"/>
      <c r="B67" s="254"/>
      <c r="C67" s="254"/>
      <c r="D67" s="254"/>
      <c r="E67" s="254"/>
      <c r="F67" s="204"/>
      <c r="G67" s="254"/>
      <c r="H67" s="204"/>
      <c r="M67" s="254"/>
      <c r="N67" s="204" t="s">
        <v>71</v>
      </c>
      <c r="P67" s="254"/>
      <c r="Q67" s="254"/>
      <c r="R67" s="229">
        <v>0</v>
      </c>
    </row>
    <row r="68" spans="1:18" x14ac:dyDescent="0.2">
      <c r="A68" s="204"/>
      <c r="B68" s="204"/>
      <c r="C68" s="253"/>
      <c r="D68" s="241"/>
      <c r="E68" s="222"/>
      <c r="G68" s="241"/>
      <c r="M68" s="222"/>
      <c r="N68" s="204" t="s">
        <v>72</v>
      </c>
      <c r="P68" s="241"/>
      <c r="Q68" s="222"/>
      <c r="R68" s="241">
        <v>0</v>
      </c>
    </row>
    <row r="69" spans="1:18" x14ac:dyDescent="0.2">
      <c r="A69" s="204"/>
      <c r="B69" s="204"/>
      <c r="C69" s="204"/>
      <c r="D69" s="204"/>
      <c r="E69" s="204"/>
      <c r="G69" s="254"/>
      <c r="N69" s="254"/>
      <c r="O69" s="254"/>
      <c r="P69" s="254"/>
      <c r="Q69" s="212"/>
      <c r="R69" s="172"/>
    </row>
    <row r="70" spans="1:18" ht="15" thickBot="1" x14ac:dyDescent="0.25">
      <c r="A70" s="204"/>
      <c r="B70" s="204"/>
      <c r="C70" s="204"/>
      <c r="D70" s="204"/>
      <c r="E70" s="204"/>
      <c r="G70" s="254"/>
      <c r="N70" s="254"/>
      <c r="O70" s="254"/>
      <c r="P70" s="254"/>
      <c r="Q70" s="212"/>
      <c r="R70" s="158">
        <f>SUM(R63:R68)</f>
        <v>0</v>
      </c>
    </row>
    <row r="71" spans="1:18" ht="15" thickTop="1" x14ac:dyDescent="0.2">
      <c r="A71" s="204"/>
      <c r="C71" s="204"/>
      <c r="D71" s="204"/>
      <c r="E71" s="204"/>
      <c r="G71" s="254"/>
      <c r="H71" s="254"/>
      <c r="I71" s="254"/>
      <c r="J71" s="254"/>
      <c r="L71" s="262"/>
      <c r="N71" s="262"/>
      <c r="O71" s="262"/>
      <c r="P71" s="241"/>
      <c r="Q71" s="222"/>
      <c r="R71" s="126"/>
    </row>
    <row r="72" spans="1:18" x14ac:dyDescent="0.2">
      <c r="A72" s="204"/>
      <c r="C72" s="204"/>
      <c r="D72" s="204"/>
      <c r="E72" s="204"/>
      <c r="G72" s="204"/>
      <c r="H72" s="230"/>
      <c r="I72" s="204"/>
      <c r="J72" s="230"/>
      <c r="K72" s="204"/>
      <c r="L72" s="204"/>
      <c r="M72" s="204"/>
      <c r="N72" s="204"/>
      <c r="O72" s="204"/>
      <c r="P72" s="241"/>
      <c r="Q72" s="222"/>
      <c r="R72" s="126"/>
    </row>
    <row r="73" spans="1:18" x14ac:dyDescent="0.2">
      <c r="A73" s="204"/>
      <c r="J73" s="263"/>
      <c r="K73" s="264"/>
      <c r="L73" s="241"/>
      <c r="M73" s="265"/>
      <c r="N73" s="241"/>
      <c r="O73" s="241"/>
      <c r="P73" s="266"/>
      <c r="Q73" s="222"/>
      <c r="R73" s="126"/>
    </row>
    <row r="74" spans="1:18" x14ac:dyDescent="0.2">
      <c r="A74" s="204"/>
      <c r="J74" s="263"/>
      <c r="K74" s="264"/>
      <c r="L74" s="241"/>
      <c r="M74" s="265"/>
      <c r="N74" s="241"/>
      <c r="O74" s="241"/>
      <c r="P74" s="266"/>
      <c r="Q74" s="222"/>
      <c r="R74" s="126"/>
    </row>
    <row r="75" spans="1:18" x14ac:dyDescent="0.2">
      <c r="A75" s="204"/>
      <c r="J75" s="241"/>
      <c r="K75" s="264"/>
      <c r="L75" s="241"/>
      <c r="M75" s="264"/>
      <c r="N75" s="241"/>
      <c r="O75" s="241"/>
      <c r="P75" s="267"/>
      <c r="Q75" s="222"/>
      <c r="R75" s="126"/>
    </row>
    <row r="76" spans="1:18" x14ac:dyDescent="0.2">
      <c r="A76" s="204"/>
      <c r="J76" s="263"/>
      <c r="K76" s="264"/>
      <c r="L76" s="241"/>
      <c r="M76" s="264"/>
      <c r="N76" s="241"/>
      <c r="O76" s="241"/>
      <c r="P76" s="266"/>
      <c r="Q76" s="222"/>
      <c r="R76" s="126"/>
    </row>
    <row r="77" spans="1:18" x14ac:dyDescent="0.2">
      <c r="A77" s="204"/>
      <c r="B77" s="204"/>
      <c r="C77" s="204"/>
      <c r="D77" s="204"/>
      <c r="E77" s="204"/>
      <c r="G77" s="241"/>
      <c r="H77" s="263"/>
      <c r="I77" s="241"/>
      <c r="J77" s="263"/>
      <c r="K77" s="241"/>
      <c r="L77" s="241"/>
      <c r="M77" s="241"/>
      <c r="N77" s="241"/>
      <c r="O77" s="241"/>
      <c r="P77" s="266"/>
      <c r="R77" s="126"/>
    </row>
    <row r="78" spans="1:18" x14ac:dyDescent="0.2">
      <c r="A78" s="204"/>
      <c r="B78" s="204"/>
      <c r="C78" s="204"/>
      <c r="D78" s="204"/>
      <c r="E78" s="204"/>
      <c r="G78" s="241"/>
      <c r="H78" s="241"/>
      <c r="I78" s="241"/>
      <c r="J78" s="241"/>
      <c r="K78" s="241"/>
      <c r="L78" s="241"/>
      <c r="M78" s="241"/>
      <c r="N78" s="241"/>
      <c r="O78" s="241"/>
      <c r="P78" s="267"/>
      <c r="R78" s="126"/>
    </row>
    <row r="79" spans="1:18" x14ac:dyDescent="0.2">
      <c r="A79" s="204"/>
      <c r="B79" s="204"/>
      <c r="C79" s="204"/>
      <c r="D79" s="204"/>
      <c r="E79" s="204"/>
      <c r="F79" s="204"/>
      <c r="G79" s="241"/>
      <c r="H79" s="241"/>
      <c r="I79" s="241"/>
      <c r="J79" s="241"/>
      <c r="K79" s="222"/>
      <c r="L79" s="241"/>
      <c r="M79" s="222"/>
      <c r="N79" s="268"/>
      <c r="O79" s="268"/>
      <c r="P79" s="204"/>
    </row>
    <row r="80" spans="1:18" x14ac:dyDescent="0.2">
      <c r="A80" s="204"/>
      <c r="B80" s="204"/>
      <c r="C80" s="253"/>
      <c r="D80" s="241"/>
      <c r="E80" s="241"/>
      <c r="F80" s="241"/>
      <c r="G80" s="241"/>
      <c r="H80" s="241"/>
      <c r="I80" s="241"/>
      <c r="J80" s="241"/>
      <c r="K80" s="222"/>
      <c r="L80" s="241"/>
      <c r="M80" s="222"/>
      <c r="N80" s="241"/>
      <c r="O80" s="241"/>
      <c r="P80" s="204"/>
    </row>
    <row r="81" spans="1:18" x14ac:dyDescent="0.2">
      <c r="A81" s="204"/>
      <c r="B81" s="204"/>
      <c r="C81" s="253"/>
      <c r="D81" s="241"/>
      <c r="E81" s="222"/>
      <c r="F81" s="241"/>
      <c r="G81" s="241"/>
      <c r="H81" s="241"/>
      <c r="I81" s="241"/>
      <c r="J81" s="241"/>
      <c r="K81" s="222"/>
      <c r="L81" s="222"/>
      <c r="M81" s="222"/>
      <c r="N81" s="241"/>
      <c r="O81" s="241"/>
      <c r="P81" s="204"/>
    </row>
    <row r="82" spans="1:18" ht="13" customHeight="1" x14ac:dyDescent="0.2">
      <c r="A82" s="44" t="s">
        <v>373</v>
      </c>
      <c r="B82" s="44"/>
      <c r="C82" s="44"/>
      <c r="D82" s="44"/>
      <c r="E82" s="44"/>
      <c r="F82" s="44"/>
      <c r="G82" s="44"/>
      <c r="H82" s="44"/>
      <c r="I82" s="44"/>
      <c r="J82" s="44"/>
      <c r="K82" s="44"/>
      <c r="L82" s="44"/>
      <c r="M82" s="44"/>
      <c r="N82" s="44"/>
      <c r="O82" s="44"/>
      <c r="P82" s="44"/>
      <c r="Q82" s="44"/>
      <c r="R82" s="44"/>
    </row>
    <row r="83" spans="1:18" ht="13" customHeight="1" x14ac:dyDescent="0.2">
      <c r="A83" s="44"/>
      <c r="B83" s="44"/>
      <c r="C83" s="44"/>
      <c r="D83" s="44"/>
      <c r="E83" s="44"/>
      <c r="F83" s="44"/>
      <c r="G83" s="44"/>
      <c r="H83" s="44"/>
      <c r="I83" s="44"/>
      <c r="J83" s="44"/>
      <c r="K83" s="44"/>
      <c r="L83" s="44"/>
      <c r="M83" s="44"/>
      <c r="N83" s="44"/>
      <c r="O83" s="44"/>
      <c r="P83" s="44"/>
      <c r="Q83" s="44"/>
      <c r="R83" s="44"/>
    </row>
    <row r="84" spans="1:18" ht="13" customHeight="1" x14ac:dyDescent="0.2">
      <c r="A84" s="44"/>
      <c r="B84" s="44"/>
      <c r="C84" s="44"/>
      <c r="D84" s="44"/>
      <c r="E84" s="44"/>
      <c r="F84" s="44"/>
      <c r="G84" s="44"/>
      <c r="H84" s="44"/>
      <c r="I84" s="44"/>
      <c r="J84" s="44"/>
      <c r="K84" s="44"/>
      <c r="L84" s="44"/>
      <c r="M84" s="44"/>
      <c r="N84" s="44"/>
      <c r="O84" s="44"/>
      <c r="P84" s="44"/>
      <c r="Q84" s="44"/>
      <c r="R84" s="44"/>
    </row>
    <row r="85" spans="1:18" x14ac:dyDescent="0.2">
      <c r="A85" s="204"/>
      <c r="B85" s="204"/>
      <c r="C85" s="253"/>
      <c r="D85" s="260"/>
      <c r="E85" s="253"/>
      <c r="F85" s="260"/>
      <c r="G85" s="260"/>
      <c r="H85" s="260"/>
      <c r="I85" s="260"/>
      <c r="J85" s="260"/>
      <c r="K85" s="241"/>
      <c r="L85" s="269"/>
      <c r="M85" s="241"/>
      <c r="N85" s="222"/>
      <c r="O85" s="222"/>
      <c r="P85" s="222"/>
      <c r="Q85" s="222"/>
      <c r="R85" s="126"/>
    </row>
    <row r="86" spans="1:18" x14ac:dyDescent="0.2">
      <c r="A86" s="204"/>
      <c r="B86" s="204"/>
      <c r="C86" s="253"/>
      <c r="D86" s="241"/>
      <c r="E86" s="222"/>
      <c r="F86" s="241"/>
      <c r="G86" s="241"/>
      <c r="H86" s="241"/>
      <c r="I86" s="241"/>
      <c r="J86" s="241"/>
      <c r="K86" s="222"/>
      <c r="L86" s="222"/>
      <c r="M86" s="222"/>
      <c r="N86" s="241"/>
      <c r="O86" s="241"/>
      <c r="P86" s="204"/>
    </row>
    <row r="87" spans="1:18" x14ac:dyDescent="0.2">
      <c r="A87" s="267"/>
      <c r="B87" s="204"/>
      <c r="C87" s="253"/>
      <c r="D87" s="241"/>
      <c r="E87" s="222"/>
      <c r="F87" s="241"/>
      <c r="G87" s="241"/>
      <c r="H87" s="241"/>
      <c r="I87" s="241"/>
      <c r="J87" s="241"/>
      <c r="K87" s="222"/>
      <c r="L87" s="222"/>
      <c r="M87" s="222"/>
      <c r="N87" s="241"/>
      <c r="O87" s="241"/>
      <c r="P87" s="204"/>
    </row>
    <row r="88" spans="1:18" x14ac:dyDescent="0.2">
      <c r="A88" s="204"/>
      <c r="B88" s="204"/>
      <c r="C88" s="253"/>
      <c r="D88" s="241"/>
      <c r="E88" s="222"/>
      <c r="F88" s="241"/>
      <c r="G88" s="241"/>
      <c r="H88" s="241"/>
      <c r="I88" s="241"/>
      <c r="J88" s="241"/>
      <c r="K88" s="222"/>
      <c r="L88" s="222"/>
      <c r="M88" s="222"/>
      <c r="N88" s="241"/>
      <c r="O88" s="241"/>
      <c r="P88" s="204"/>
    </row>
    <row r="89" spans="1:18" x14ac:dyDescent="0.2">
      <c r="A89" s="204"/>
      <c r="B89" s="204"/>
      <c r="C89" s="253"/>
      <c r="D89" s="241"/>
      <c r="E89" s="222"/>
      <c r="F89" s="241"/>
      <c r="G89" s="241"/>
      <c r="H89" s="241"/>
      <c r="I89" s="241"/>
      <c r="J89" s="241"/>
      <c r="K89" s="222"/>
      <c r="L89" s="222"/>
      <c r="M89" s="222"/>
      <c r="N89" s="241"/>
      <c r="O89" s="241"/>
      <c r="P89" s="204"/>
    </row>
    <row r="90" spans="1:18" x14ac:dyDescent="0.2">
      <c r="A90" s="270"/>
      <c r="B90" s="204"/>
      <c r="C90" s="253"/>
      <c r="D90" s="241"/>
      <c r="E90" s="222"/>
      <c r="F90" s="241"/>
      <c r="G90" s="241"/>
      <c r="H90" s="241"/>
      <c r="I90" s="241"/>
      <c r="J90" s="241"/>
      <c r="K90" s="222"/>
      <c r="L90" s="222"/>
      <c r="M90" s="222"/>
      <c r="N90" s="241"/>
      <c r="O90" s="241"/>
      <c r="P90" s="204"/>
    </row>
    <row r="91" spans="1:18" x14ac:dyDescent="0.2">
      <c r="A91" s="270"/>
      <c r="B91" s="204"/>
      <c r="C91" s="253"/>
      <c r="D91" s="241"/>
      <c r="E91" s="222"/>
      <c r="F91" s="241"/>
      <c r="G91" s="241"/>
      <c r="H91" s="241"/>
      <c r="I91" s="241"/>
      <c r="J91" s="241"/>
      <c r="K91" s="222"/>
      <c r="L91" s="222"/>
      <c r="M91" s="222"/>
      <c r="N91" s="241"/>
      <c r="O91" s="241"/>
      <c r="P91" s="204"/>
    </row>
    <row r="92" spans="1:18" x14ac:dyDescent="0.2">
      <c r="A92" s="204"/>
      <c r="B92" s="204"/>
      <c r="C92" s="253"/>
      <c r="D92" s="241"/>
      <c r="E92" s="222"/>
      <c r="F92" s="241"/>
      <c r="G92" s="241"/>
      <c r="H92" s="241"/>
      <c r="I92" s="241"/>
      <c r="J92" s="241"/>
      <c r="K92" s="222"/>
      <c r="L92" s="222"/>
      <c r="M92" s="222"/>
      <c r="N92" s="241"/>
      <c r="O92" s="241"/>
      <c r="P92" s="204"/>
    </row>
    <row r="93" spans="1:18" x14ac:dyDescent="0.2">
      <c r="A93" s="204"/>
      <c r="B93" s="204"/>
      <c r="C93" s="253"/>
      <c r="D93" s="241"/>
      <c r="E93" s="222"/>
      <c r="F93" s="241"/>
      <c r="G93" s="241"/>
      <c r="H93" s="241"/>
      <c r="I93" s="241"/>
      <c r="J93" s="241"/>
      <c r="K93" s="222"/>
      <c r="L93" s="222"/>
      <c r="M93" s="222"/>
      <c r="N93" s="241"/>
      <c r="O93" s="241"/>
      <c r="P93" s="204"/>
    </row>
    <row r="94" spans="1:18" x14ac:dyDescent="0.2">
      <c r="A94" s="204"/>
      <c r="B94" s="204"/>
      <c r="C94" s="253"/>
      <c r="D94" s="241"/>
      <c r="E94" s="222"/>
      <c r="F94" s="241"/>
      <c r="G94" s="241"/>
      <c r="H94" s="241"/>
      <c r="I94" s="241"/>
      <c r="J94" s="241"/>
      <c r="K94" s="222"/>
      <c r="L94" s="222"/>
      <c r="M94" s="222"/>
      <c r="N94" s="241"/>
      <c r="O94" s="241"/>
      <c r="P94" s="204"/>
    </row>
    <row r="95" spans="1:18" x14ac:dyDescent="0.2">
      <c r="D95" s="126"/>
      <c r="E95" s="222"/>
      <c r="F95" s="126"/>
      <c r="G95" s="126"/>
      <c r="H95" s="126"/>
      <c r="I95" s="126"/>
      <c r="J95" s="126"/>
      <c r="K95" s="222"/>
      <c r="L95" s="222"/>
      <c r="M95" s="222"/>
      <c r="N95" s="126"/>
      <c r="O95" s="126"/>
    </row>
    <row r="96" spans="1:18" x14ac:dyDescent="0.2">
      <c r="D96" s="126"/>
      <c r="E96" s="222"/>
      <c r="F96" s="126"/>
      <c r="G96" s="126"/>
      <c r="H96" s="126"/>
      <c r="I96" s="126"/>
      <c r="J96" s="126"/>
      <c r="K96" s="222"/>
      <c r="L96" s="222"/>
      <c r="M96" s="222"/>
      <c r="N96" s="126"/>
      <c r="O96" s="126"/>
    </row>
    <row r="97" spans="4:15" x14ac:dyDescent="0.2">
      <c r="D97" s="126"/>
      <c r="E97" s="222"/>
      <c r="F97" s="126"/>
      <c r="G97" s="126"/>
      <c r="H97" s="126"/>
      <c r="I97" s="126"/>
      <c r="J97" s="126"/>
      <c r="K97" s="222"/>
      <c r="L97" s="222"/>
      <c r="M97" s="222"/>
      <c r="N97" s="126"/>
      <c r="O97" s="126"/>
    </row>
    <row r="98" spans="4:15" x14ac:dyDescent="0.2">
      <c r="D98" s="126"/>
      <c r="E98" s="222"/>
      <c r="F98" s="126"/>
      <c r="G98" s="126"/>
      <c r="H98" s="126"/>
      <c r="I98" s="126"/>
      <c r="J98" s="126"/>
      <c r="K98" s="222"/>
      <c r="L98" s="222"/>
      <c r="M98" s="222"/>
      <c r="N98" s="126"/>
      <c r="O98" s="126"/>
    </row>
    <row r="99" spans="4:15" x14ac:dyDescent="0.2">
      <c r="D99" s="126"/>
      <c r="E99" s="222"/>
      <c r="F99" s="126"/>
      <c r="G99" s="126"/>
      <c r="H99" s="126"/>
      <c r="I99" s="126"/>
      <c r="J99" s="126"/>
      <c r="K99" s="222"/>
      <c r="L99" s="222"/>
      <c r="M99" s="222"/>
      <c r="N99" s="126"/>
      <c r="O99" s="126"/>
    </row>
    <row r="100" spans="4:15" x14ac:dyDescent="0.2">
      <c r="D100" s="126"/>
      <c r="E100" s="222"/>
      <c r="F100" s="126"/>
      <c r="G100" s="126"/>
      <c r="H100" s="126"/>
      <c r="I100" s="126"/>
      <c r="J100" s="126"/>
      <c r="K100" s="222"/>
      <c r="L100" s="222"/>
      <c r="M100" s="222"/>
      <c r="N100" s="126"/>
      <c r="O100" s="126"/>
    </row>
    <row r="101" spans="4:15" x14ac:dyDescent="0.2">
      <c r="D101" s="126"/>
      <c r="E101" s="222"/>
      <c r="F101" s="126"/>
      <c r="G101" s="126"/>
      <c r="H101" s="126"/>
      <c r="I101" s="126"/>
      <c r="J101" s="126"/>
      <c r="K101" s="222"/>
      <c r="L101" s="222"/>
      <c r="M101" s="222"/>
      <c r="N101" s="126"/>
      <c r="O101" s="126"/>
    </row>
    <row r="102" spans="4:15" x14ac:dyDescent="0.2">
      <c r="D102" s="126"/>
      <c r="E102" s="222"/>
      <c r="F102" s="126"/>
      <c r="G102" s="126"/>
      <c r="H102" s="126"/>
      <c r="I102" s="126"/>
      <c r="J102" s="126"/>
      <c r="K102" s="222"/>
      <c r="L102" s="222"/>
      <c r="M102" s="222"/>
      <c r="N102" s="126"/>
      <c r="O102" s="126"/>
    </row>
    <row r="103" spans="4:15" x14ac:dyDescent="0.2">
      <c r="D103" s="126"/>
      <c r="E103" s="222"/>
      <c r="F103" s="126"/>
      <c r="G103" s="126"/>
      <c r="H103" s="126"/>
      <c r="I103" s="126"/>
      <c r="J103" s="126"/>
      <c r="K103" s="222"/>
      <c r="L103" s="222"/>
      <c r="M103" s="222"/>
      <c r="N103" s="126"/>
      <c r="O103" s="126"/>
    </row>
    <row r="104" spans="4:15" x14ac:dyDescent="0.2">
      <c r="D104" s="126"/>
      <c r="E104" s="222"/>
      <c r="F104" s="126"/>
      <c r="G104" s="126"/>
      <c r="H104" s="126"/>
      <c r="I104" s="126"/>
      <c r="J104" s="126"/>
      <c r="K104" s="222"/>
      <c r="L104" s="222"/>
      <c r="M104" s="222"/>
      <c r="N104" s="126"/>
      <c r="O104" s="126"/>
    </row>
    <row r="105" spans="4:15" x14ac:dyDescent="0.2">
      <c r="D105" s="126"/>
      <c r="E105" s="222"/>
      <c r="F105" s="126"/>
      <c r="G105" s="126"/>
      <c r="H105" s="126"/>
      <c r="I105" s="126"/>
      <c r="J105" s="126"/>
      <c r="K105" s="222"/>
      <c r="L105" s="222"/>
      <c r="M105" s="222"/>
      <c r="N105" s="126"/>
      <c r="O105" s="126"/>
    </row>
    <row r="106" spans="4:15" x14ac:dyDescent="0.2">
      <c r="D106" s="126"/>
      <c r="E106" s="222"/>
      <c r="F106" s="126"/>
      <c r="G106" s="126"/>
      <c r="H106" s="126"/>
      <c r="I106" s="126"/>
      <c r="J106" s="126"/>
      <c r="K106" s="222"/>
      <c r="L106" s="222"/>
      <c r="M106" s="222"/>
      <c r="N106" s="126"/>
      <c r="O106" s="126"/>
    </row>
    <row r="107" spans="4:15" x14ac:dyDescent="0.2">
      <c r="D107" s="126"/>
      <c r="E107" s="222"/>
      <c r="F107" s="126"/>
      <c r="G107" s="126"/>
      <c r="H107" s="126"/>
      <c r="I107" s="126"/>
      <c r="J107" s="126"/>
      <c r="K107" s="222"/>
      <c r="L107" s="222"/>
      <c r="M107" s="222"/>
      <c r="N107" s="126"/>
      <c r="O107" s="126"/>
    </row>
    <row r="108" spans="4:15" x14ac:dyDescent="0.2">
      <c r="D108" s="126"/>
      <c r="E108" s="222"/>
      <c r="F108" s="126"/>
      <c r="G108" s="126"/>
      <c r="H108" s="126"/>
      <c r="I108" s="126"/>
      <c r="J108" s="126"/>
      <c r="K108" s="222"/>
      <c r="L108" s="222"/>
      <c r="M108" s="222"/>
      <c r="N108" s="126"/>
      <c r="O108" s="126"/>
    </row>
    <row r="109" spans="4:15" x14ac:dyDescent="0.2">
      <c r="D109" s="126"/>
      <c r="E109" s="222"/>
      <c r="F109" s="126"/>
      <c r="G109" s="126"/>
      <c r="H109" s="126"/>
      <c r="I109" s="126"/>
      <c r="J109" s="126"/>
      <c r="K109" s="222"/>
      <c r="L109" s="222"/>
      <c r="M109" s="222"/>
      <c r="N109" s="126"/>
      <c r="O109" s="126"/>
    </row>
    <row r="110" spans="4:15" x14ac:dyDescent="0.2">
      <c r="D110" s="126"/>
      <c r="E110" s="222"/>
      <c r="F110" s="126"/>
      <c r="G110" s="126"/>
      <c r="H110" s="126"/>
      <c r="I110" s="126"/>
      <c r="J110" s="126"/>
      <c r="K110" s="222"/>
      <c r="L110" s="222"/>
      <c r="M110" s="222"/>
      <c r="N110" s="126"/>
      <c r="O110" s="126"/>
    </row>
    <row r="111" spans="4:15" x14ac:dyDescent="0.2">
      <c r="D111" s="126"/>
      <c r="E111" s="222"/>
      <c r="F111" s="126"/>
      <c r="G111" s="126"/>
      <c r="H111" s="126"/>
      <c r="I111" s="126"/>
      <c r="J111" s="126"/>
      <c r="K111" s="222"/>
      <c r="L111" s="222"/>
      <c r="M111" s="222"/>
      <c r="N111" s="126"/>
      <c r="O111" s="126"/>
    </row>
    <row r="112" spans="4:15" x14ac:dyDescent="0.2">
      <c r="D112" s="126"/>
      <c r="E112" s="222"/>
      <c r="F112" s="126"/>
      <c r="G112" s="126"/>
      <c r="H112" s="126"/>
      <c r="I112" s="126"/>
      <c r="J112" s="126"/>
      <c r="K112" s="222"/>
      <c r="L112" s="222"/>
      <c r="M112" s="222"/>
      <c r="N112" s="126"/>
      <c r="O112" s="126"/>
    </row>
    <row r="113" spans="4:15" x14ac:dyDescent="0.2">
      <c r="D113" s="126"/>
      <c r="E113" s="222"/>
      <c r="F113" s="126"/>
      <c r="G113" s="126"/>
      <c r="H113" s="126"/>
      <c r="I113" s="126"/>
      <c r="J113" s="126"/>
      <c r="K113" s="222"/>
      <c r="L113" s="222"/>
      <c r="M113" s="222"/>
      <c r="N113" s="126"/>
      <c r="O113" s="126"/>
    </row>
    <row r="114" spans="4:15" x14ac:dyDescent="0.2">
      <c r="D114" s="126"/>
      <c r="E114" s="222"/>
      <c r="F114" s="126"/>
      <c r="G114" s="126"/>
      <c r="H114" s="126"/>
      <c r="I114" s="126"/>
      <c r="J114" s="126"/>
      <c r="K114" s="222"/>
      <c r="L114" s="222"/>
      <c r="M114" s="222"/>
      <c r="N114" s="126"/>
      <c r="O114" s="126"/>
    </row>
    <row r="115" spans="4:15" x14ac:dyDescent="0.2">
      <c r="D115" s="126"/>
      <c r="E115" s="222"/>
      <c r="F115" s="126"/>
      <c r="G115" s="126"/>
      <c r="H115" s="126"/>
      <c r="I115" s="126"/>
      <c r="J115" s="126"/>
      <c r="K115" s="222"/>
      <c r="L115" s="222"/>
      <c r="M115" s="222"/>
      <c r="N115" s="126"/>
      <c r="O115" s="126"/>
    </row>
    <row r="116" spans="4:15" x14ac:dyDescent="0.2">
      <c r="D116" s="126"/>
      <c r="E116" s="222"/>
      <c r="F116" s="126"/>
      <c r="G116" s="126"/>
      <c r="H116" s="126"/>
      <c r="I116" s="126"/>
      <c r="J116" s="126"/>
      <c r="K116" s="222"/>
      <c r="L116" s="222"/>
      <c r="M116" s="222"/>
      <c r="N116" s="126"/>
      <c r="O116" s="126"/>
    </row>
    <row r="117" spans="4:15" x14ac:dyDescent="0.2">
      <c r="D117" s="126"/>
      <c r="E117" s="222"/>
      <c r="F117" s="126"/>
      <c r="G117" s="126"/>
      <c r="H117" s="126"/>
      <c r="I117" s="126"/>
      <c r="J117" s="126"/>
      <c r="K117" s="222"/>
      <c r="L117" s="222"/>
      <c r="M117" s="222"/>
      <c r="N117" s="126"/>
      <c r="O117" s="126"/>
    </row>
    <row r="118" spans="4:15" x14ac:dyDescent="0.2">
      <c r="D118" s="126"/>
      <c r="E118" s="222"/>
      <c r="F118" s="126"/>
      <c r="G118" s="126"/>
      <c r="H118" s="126"/>
      <c r="I118" s="126"/>
      <c r="J118" s="126"/>
      <c r="K118" s="222"/>
      <c r="L118" s="222"/>
      <c r="M118" s="222"/>
      <c r="N118" s="126"/>
      <c r="O118" s="126"/>
    </row>
    <row r="119" spans="4:15" x14ac:dyDescent="0.2">
      <c r="D119" s="126"/>
      <c r="E119" s="222"/>
      <c r="F119" s="126"/>
      <c r="G119" s="126"/>
      <c r="H119" s="126"/>
      <c r="I119" s="126"/>
      <c r="J119" s="126"/>
      <c r="K119" s="222"/>
      <c r="L119" s="222"/>
      <c r="M119" s="222"/>
      <c r="N119" s="126"/>
      <c r="O119" s="126"/>
    </row>
    <row r="120" spans="4:15" x14ac:dyDescent="0.2">
      <c r="D120" s="126"/>
      <c r="E120" s="222"/>
      <c r="F120" s="126"/>
      <c r="G120" s="126"/>
      <c r="H120" s="126"/>
      <c r="I120" s="126"/>
      <c r="J120" s="126"/>
      <c r="K120" s="222"/>
      <c r="L120" s="222"/>
      <c r="M120" s="222"/>
      <c r="N120" s="126"/>
      <c r="O120" s="126"/>
    </row>
    <row r="121" spans="4:15" x14ac:dyDescent="0.2">
      <c r="D121" s="126"/>
      <c r="E121" s="222"/>
      <c r="F121" s="126"/>
      <c r="G121" s="126"/>
      <c r="H121" s="126"/>
      <c r="I121" s="126"/>
      <c r="J121" s="126"/>
      <c r="K121" s="222"/>
      <c r="L121" s="222"/>
      <c r="M121" s="222"/>
      <c r="N121" s="126"/>
      <c r="O121" s="126"/>
    </row>
    <row r="122" spans="4:15" x14ac:dyDescent="0.2">
      <c r="D122" s="126"/>
      <c r="E122" s="222"/>
      <c r="F122" s="126"/>
      <c r="G122" s="126"/>
      <c r="H122" s="126"/>
      <c r="I122" s="126"/>
      <c r="J122" s="126"/>
      <c r="K122" s="222"/>
      <c r="L122" s="222"/>
      <c r="M122" s="222"/>
      <c r="N122" s="126"/>
      <c r="O122" s="126"/>
    </row>
    <row r="123" spans="4:15" x14ac:dyDescent="0.2">
      <c r="D123" s="126"/>
      <c r="E123" s="222"/>
      <c r="F123" s="126"/>
      <c r="G123" s="126"/>
      <c r="H123" s="126"/>
      <c r="I123" s="126"/>
      <c r="J123" s="126"/>
      <c r="K123" s="222"/>
      <c r="L123" s="222"/>
      <c r="M123" s="222"/>
      <c r="N123" s="126"/>
      <c r="O123" s="126"/>
    </row>
    <row r="124" spans="4:15" x14ac:dyDescent="0.2">
      <c r="D124" s="126"/>
      <c r="E124" s="222"/>
      <c r="F124" s="126"/>
      <c r="G124" s="126"/>
      <c r="H124" s="126"/>
      <c r="I124" s="126"/>
      <c r="J124" s="126"/>
      <c r="K124" s="222"/>
      <c r="L124" s="222"/>
      <c r="M124" s="222"/>
      <c r="N124" s="126"/>
      <c r="O124" s="126"/>
    </row>
    <row r="125" spans="4:15" x14ac:dyDescent="0.2">
      <c r="D125" s="126"/>
      <c r="E125" s="222"/>
      <c r="F125" s="126"/>
      <c r="G125" s="126"/>
      <c r="H125" s="126"/>
      <c r="I125" s="126"/>
      <c r="J125" s="126"/>
      <c r="K125" s="222"/>
      <c r="L125" s="222"/>
      <c r="M125" s="222"/>
      <c r="N125" s="126"/>
      <c r="O125" s="126"/>
    </row>
    <row r="126" spans="4:15" x14ac:dyDescent="0.2">
      <c r="D126" s="126"/>
      <c r="E126" s="222"/>
      <c r="F126" s="126"/>
      <c r="G126" s="126"/>
      <c r="H126" s="126"/>
      <c r="I126" s="126"/>
      <c r="J126" s="126"/>
      <c r="K126" s="222"/>
      <c r="L126" s="222"/>
      <c r="M126" s="222"/>
      <c r="N126" s="126"/>
      <c r="O126" s="126"/>
    </row>
    <row r="127" spans="4:15" x14ac:dyDescent="0.2">
      <c r="D127" s="126"/>
      <c r="E127" s="222"/>
      <c r="F127" s="126"/>
      <c r="G127" s="126"/>
      <c r="H127" s="126"/>
      <c r="I127" s="126"/>
      <c r="J127" s="126"/>
      <c r="K127" s="222"/>
      <c r="L127" s="222"/>
      <c r="M127" s="222"/>
      <c r="N127" s="126"/>
      <c r="O127" s="126"/>
    </row>
    <row r="128" spans="4:15" x14ac:dyDescent="0.2">
      <c r="D128" s="126"/>
      <c r="E128" s="222"/>
      <c r="F128" s="126"/>
      <c r="G128" s="126"/>
      <c r="H128" s="126"/>
      <c r="I128" s="126"/>
      <c r="J128" s="126"/>
      <c r="K128" s="222"/>
      <c r="L128" s="222"/>
      <c r="M128" s="222"/>
      <c r="N128" s="126"/>
      <c r="O128" s="126"/>
    </row>
    <row r="129" spans="4:15" x14ac:dyDescent="0.2">
      <c r="D129" s="126"/>
      <c r="E129" s="222"/>
      <c r="F129" s="126"/>
      <c r="G129" s="126"/>
      <c r="H129" s="126"/>
      <c r="I129" s="126"/>
      <c r="J129" s="126"/>
      <c r="K129" s="222"/>
      <c r="L129" s="222"/>
      <c r="M129" s="222"/>
      <c r="N129" s="126"/>
      <c r="O129" s="126"/>
    </row>
    <row r="130" spans="4:15" x14ac:dyDescent="0.2">
      <c r="D130" s="126"/>
      <c r="E130" s="222"/>
      <c r="F130" s="126"/>
      <c r="G130" s="126"/>
      <c r="H130" s="126"/>
      <c r="I130" s="126"/>
      <c r="J130" s="126"/>
      <c r="K130" s="222"/>
      <c r="L130" s="222"/>
      <c r="M130" s="222"/>
      <c r="N130" s="126"/>
      <c r="O130" s="126"/>
    </row>
    <row r="131" spans="4:15" x14ac:dyDescent="0.2">
      <c r="D131" s="126"/>
      <c r="E131" s="222"/>
      <c r="F131" s="126"/>
      <c r="G131" s="126"/>
      <c r="H131" s="126"/>
      <c r="I131" s="126"/>
      <c r="J131" s="126"/>
      <c r="K131" s="222"/>
      <c r="L131" s="222"/>
      <c r="M131" s="222"/>
      <c r="N131" s="126"/>
      <c r="O131" s="126"/>
    </row>
    <row r="132" spans="4:15" x14ac:dyDescent="0.2">
      <c r="D132" s="126"/>
      <c r="E132" s="222"/>
      <c r="F132" s="126"/>
      <c r="G132" s="126"/>
      <c r="H132" s="126"/>
      <c r="I132" s="126"/>
      <c r="J132" s="126"/>
      <c r="K132" s="222"/>
      <c r="L132" s="222"/>
      <c r="M132" s="222"/>
      <c r="N132" s="126"/>
      <c r="O132" s="126"/>
    </row>
    <row r="133" spans="4:15" x14ac:dyDescent="0.2">
      <c r="D133" s="126"/>
      <c r="E133" s="222"/>
      <c r="F133" s="126"/>
      <c r="G133" s="126"/>
      <c r="H133" s="126"/>
      <c r="I133" s="126"/>
      <c r="J133" s="126"/>
      <c r="K133" s="222"/>
      <c r="L133" s="222"/>
      <c r="M133" s="222"/>
      <c r="N133" s="126"/>
      <c r="O133" s="126"/>
    </row>
    <row r="134" spans="4:15" x14ac:dyDescent="0.2">
      <c r="D134" s="126"/>
      <c r="E134" s="222"/>
      <c r="F134" s="126"/>
      <c r="G134" s="126"/>
      <c r="H134" s="126"/>
      <c r="I134" s="126"/>
      <c r="J134" s="126"/>
      <c r="K134" s="222"/>
      <c r="L134" s="222"/>
      <c r="M134" s="222"/>
      <c r="N134" s="126"/>
      <c r="O134" s="126"/>
    </row>
    <row r="135" spans="4:15" x14ac:dyDescent="0.2">
      <c r="D135" s="126"/>
      <c r="E135" s="222"/>
      <c r="F135" s="126"/>
      <c r="G135" s="126"/>
      <c r="H135" s="126"/>
      <c r="I135" s="126"/>
      <c r="J135" s="126"/>
      <c r="K135" s="222"/>
      <c r="L135" s="222"/>
      <c r="M135" s="222"/>
      <c r="N135" s="126"/>
      <c r="O135" s="126"/>
    </row>
    <row r="136" spans="4:15" x14ac:dyDescent="0.2">
      <c r="D136" s="126"/>
      <c r="E136" s="222"/>
      <c r="F136" s="126"/>
      <c r="G136" s="126"/>
      <c r="H136" s="126"/>
      <c r="I136" s="126"/>
      <c r="J136" s="126"/>
      <c r="K136" s="222"/>
      <c r="L136" s="222"/>
      <c r="M136" s="222"/>
      <c r="N136" s="126"/>
      <c r="O136" s="126"/>
    </row>
    <row r="137" spans="4:15" x14ac:dyDescent="0.2">
      <c r="D137" s="126"/>
      <c r="E137" s="222"/>
      <c r="F137" s="126"/>
      <c r="G137" s="126"/>
      <c r="H137" s="126"/>
      <c r="I137" s="126"/>
      <c r="J137" s="126"/>
      <c r="K137" s="222"/>
      <c r="L137" s="222"/>
      <c r="M137" s="222"/>
      <c r="N137" s="126"/>
      <c r="O137" s="126"/>
    </row>
    <row r="138" spans="4:15" x14ac:dyDescent="0.2">
      <c r="D138" s="126"/>
      <c r="E138" s="222"/>
      <c r="F138" s="126"/>
      <c r="G138" s="126"/>
      <c r="H138" s="126"/>
      <c r="I138" s="126"/>
      <c r="J138" s="126"/>
      <c r="K138" s="222"/>
      <c r="L138" s="222"/>
      <c r="M138" s="222"/>
      <c r="N138" s="126"/>
      <c r="O138" s="126"/>
    </row>
    <row r="139" spans="4:15" x14ac:dyDescent="0.2">
      <c r="D139" s="126"/>
      <c r="E139" s="222"/>
      <c r="F139" s="126"/>
      <c r="G139" s="126"/>
      <c r="H139" s="126"/>
      <c r="I139" s="126"/>
      <c r="J139" s="126"/>
      <c r="K139" s="222"/>
      <c r="L139" s="222"/>
      <c r="M139" s="222"/>
      <c r="N139" s="126"/>
      <c r="O139" s="126"/>
    </row>
    <row r="140" spans="4:15" x14ac:dyDescent="0.2">
      <c r="D140" s="126"/>
      <c r="E140" s="222"/>
      <c r="F140" s="126"/>
      <c r="G140" s="126"/>
      <c r="H140" s="126"/>
      <c r="I140" s="126"/>
      <c r="J140" s="126"/>
      <c r="K140" s="222"/>
      <c r="L140" s="222"/>
      <c r="M140" s="222"/>
      <c r="N140" s="126"/>
      <c r="O140" s="126"/>
    </row>
    <row r="141" spans="4:15" x14ac:dyDescent="0.2">
      <c r="D141" s="126"/>
      <c r="E141" s="222"/>
      <c r="F141" s="126"/>
      <c r="G141" s="126"/>
      <c r="H141" s="126"/>
      <c r="I141" s="126"/>
      <c r="J141" s="126"/>
      <c r="K141" s="222"/>
      <c r="L141" s="222"/>
      <c r="M141" s="222"/>
      <c r="N141" s="126"/>
      <c r="O141" s="126"/>
    </row>
    <row r="142" spans="4:15" x14ac:dyDescent="0.2">
      <c r="D142" s="126"/>
      <c r="E142" s="222"/>
      <c r="F142" s="126"/>
      <c r="G142" s="126"/>
      <c r="H142" s="126"/>
      <c r="I142" s="126"/>
      <c r="J142" s="126"/>
      <c r="K142" s="222"/>
      <c r="L142" s="222"/>
      <c r="M142" s="222"/>
      <c r="N142" s="126"/>
      <c r="O142" s="126"/>
    </row>
    <row r="143" spans="4:15" x14ac:dyDescent="0.2">
      <c r="D143" s="126"/>
      <c r="E143" s="222"/>
      <c r="F143" s="126"/>
      <c r="G143" s="126"/>
      <c r="H143" s="126"/>
      <c r="I143" s="126"/>
      <c r="J143" s="126"/>
      <c r="K143" s="222"/>
      <c r="L143" s="222"/>
      <c r="M143" s="222"/>
      <c r="N143" s="126"/>
      <c r="O143" s="126"/>
    </row>
    <row r="144" spans="4:15" x14ac:dyDescent="0.2">
      <c r="D144" s="126"/>
      <c r="E144" s="222"/>
      <c r="F144" s="126"/>
      <c r="G144" s="126"/>
      <c r="H144" s="126"/>
      <c r="I144" s="126"/>
      <c r="J144" s="126"/>
      <c r="K144" s="222"/>
      <c r="L144" s="222"/>
      <c r="M144" s="222"/>
      <c r="N144" s="126"/>
      <c r="O144" s="126"/>
    </row>
    <row r="145" spans="4:15" x14ac:dyDescent="0.2">
      <c r="D145" s="126"/>
      <c r="E145" s="222"/>
      <c r="F145" s="126"/>
      <c r="G145" s="126"/>
      <c r="H145" s="126"/>
      <c r="I145" s="126"/>
      <c r="J145" s="126"/>
      <c r="K145" s="222"/>
      <c r="L145" s="222"/>
      <c r="M145" s="222"/>
      <c r="N145" s="126"/>
      <c r="O145" s="126"/>
    </row>
    <row r="146" spans="4:15" x14ac:dyDescent="0.2">
      <c r="D146" s="126"/>
      <c r="E146" s="222"/>
      <c r="F146" s="126"/>
      <c r="G146" s="126"/>
      <c r="H146" s="126"/>
      <c r="I146" s="126"/>
      <c r="J146" s="126"/>
      <c r="K146" s="222"/>
      <c r="L146" s="222"/>
      <c r="M146" s="222"/>
      <c r="N146" s="126"/>
      <c r="O146" s="126"/>
    </row>
    <row r="147" spans="4:15" x14ac:dyDescent="0.2">
      <c r="D147" s="126"/>
      <c r="E147" s="222"/>
      <c r="F147" s="126"/>
      <c r="G147" s="126"/>
      <c r="H147" s="126"/>
      <c r="I147" s="126"/>
      <c r="J147" s="126"/>
      <c r="K147" s="222"/>
      <c r="L147" s="222"/>
      <c r="M147" s="222"/>
      <c r="N147" s="126"/>
      <c r="O147" s="126"/>
    </row>
    <row r="148" spans="4:15" x14ac:dyDescent="0.2">
      <c r="D148" s="126"/>
      <c r="E148" s="222"/>
      <c r="F148" s="126"/>
      <c r="G148" s="126"/>
      <c r="H148" s="126"/>
      <c r="I148" s="126"/>
      <c r="J148" s="126"/>
      <c r="K148" s="222"/>
      <c r="L148" s="222"/>
      <c r="M148" s="222"/>
      <c r="N148" s="126"/>
      <c r="O148" s="126"/>
    </row>
    <row r="149" spans="4:15" x14ac:dyDescent="0.2">
      <c r="D149" s="126"/>
      <c r="E149" s="222"/>
      <c r="F149" s="126"/>
      <c r="G149" s="126"/>
      <c r="H149" s="126"/>
      <c r="I149" s="126"/>
      <c r="J149" s="126"/>
      <c r="K149" s="222"/>
      <c r="L149" s="222"/>
      <c r="M149" s="222"/>
      <c r="N149" s="126"/>
      <c r="O149" s="126"/>
    </row>
    <row r="150" spans="4:15" x14ac:dyDescent="0.2">
      <c r="D150" s="126"/>
      <c r="E150" s="222"/>
      <c r="F150" s="126"/>
      <c r="G150" s="126"/>
      <c r="H150" s="126"/>
      <c r="I150" s="126"/>
      <c r="J150" s="126"/>
      <c r="K150" s="222"/>
      <c r="L150" s="222"/>
      <c r="M150" s="222"/>
      <c r="N150" s="126"/>
      <c r="O150" s="126"/>
    </row>
    <row r="151" spans="4:15" x14ac:dyDescent="0.2">
      <c r="D151" s="126"/>
      <c r="E151" s="222"/>
      <c r="F151" s="126"/>
      <c r="G151" s="126"/>
      <c r="H151" s="126"/>
      <c r="I151" s="126"/>
      <c r="J151" s="126"/>
      <c r="K151" s="222"/>
      <c r="L151" s="222"/>
      <c r="M151" s="222"/>
      <c r="N151" s="126"/>
      <c r="O151" s="126"/>
    </row>
    <row r="152" spans="4:15" x14ac:dyDescent="0.2">
      <c r="D152" s="126"/>
      <c r="E152" s="222"/>
      <c r="F152" s="126"/>
      <c r="G152" s="126"/>
      <c r="H152" s="126"/>
      <c r="I152" s="126"/>
      <c r="J152" s="126"/>
      <c r="K152" s="222"/>
      <c r="L152" s="222"/>
      <c r="M152" s="222"/>
      <c r="N152" s="126"/>
      <c r="O152" s="126"/>
    </row>
    <row r="153" spans="4:15" x14ac:dyDescent="0.2">
      <c r="D153" s="126"/>
      <c r="E153" s="222"/>
      <c r="F153" s="126"/>
      <c r="G153" s="126"/>
      <c r="H153" s="126"/>
      <c r="I153" s="126"/>
      <c r="J153" s="126"/>
      <c r="K153" s="222"/>
      <c r="L153" s="222"/>
      <c r="M153" s="222"/>
      <c r="N153" s="126"/>
      <c r="O153" s="126"/>
    </row>
    <row r="154" spans="4:15" x14ac:dyDescent="0.2">
      <c r="D154" s="126"/>
      <c r="E154" s="222"/>
      <c r="F154" s="126"/>
      <c r="G154" s="126"/>
      <c r="H154" s="126"/>
      <c r="I154" s="126"/>
      <c r="J154" s="126"/>
      <c r="K154" s="222"/>
      <c r="L154" s="222"/>
      <c r="M154" s="222"/>
      <c r="N154" s="126"/>
      <c r="O154" s="126"/>
    </row>
    <row r="155" spans="4:15" x14ac:dyDescent="0.2">
      <c r="D155" s="126"/>
      <c r="E155" s="222"/>
      <c r="F155" s="126"/>
      <c r="G155" s="126"/>
      <c r="H155" s="126"/>
      <c r="I155" s="126"/>
      <c r="J155" s="126"/>
      <c r="K155" s="222"/>
      <c r="L155" s="222"/>
      <c r="M155" s="222"/>
      <c r="N155" s="126"/>
      <c r="O155" s="126"/>
    </row>
    <row r="156" spans="4:15" x14ac:dyDescent="0.2">
      <c r="D156" s="126"/>
      <c r="E156" s="222"/>
      <c r="F156" s="126"/>
      <c r="G156" s="126"/>
      <c r="H156" s="126"/>
      <c r="I156" s="126"/>
      <c r="J156" s="126"/>
      <c r="K156" s="222"/>
      <c r="L156" s="222"/>
      <c r="M156" s="222"/>
      <c r="N156" s="126"/>
      <c r="O156" s="126"/>
    </row>
    <row r="157" spans="4:15" x14ac:dyDescent="0.2">
      <c r="D157" s="126"/>
      <c r="E157" s="222"/>
      <c r="F157" s="126"/>
      <c r="G157" s="126"/>
      <c r="H157" s="126"/>
      <c r="I157" s="126"/>
      <c r="J157" s="126"/>
      <c r="K157" s="222"/>
      <c r="L157" s="222"/>
      <c r="M157" s="222"/>
      <c r="N157" s="126"/>
      <c r="O157" s="126"/>
    </row>
    <row r="158" spans="4:15" x14ac:dyDescent="0.2">
      <c r="D158" s="126"/>
      <c r="E158" s="222"/>
      <c r="F158" s="126"/>
      <c r="G158" s="126"/>
      <c r="H158" s="126"/>
      <c r="I158" s="126"/>
      <c r="J158" s="126"/>
      <c r="K158" s="222"/>
      <c r="L158" s="222"/>
      <c r="M158" s="222"/>
      <c r="N158" s="126"/>
      <c r="O158" s="126"/>
    </row>
    <row r="159" spans="4:15" x14ac:dyDescent="0.2">
      <c r="D159" s="126"/>
      <c r="E159" s="222"/>
      <c r="F159" s="126"/>
      <c r="G159" s="126"/>
      <c r="H159" s="126"/>
      <c r="I159" s="126"/>
      <c r="J159" s="126"/>
      <c r="K159" s="222"/>
      <c r="L159" s="222"/>
      <c r="M159" s="222"/>
      <c r="N159" s="126"/>
      <c r="O159" s="126"/>
    </row>
    <row r="160" spans="4:15" x14ac:dyDescent="0.2">
      <c r="D160" s="126"/>
      <c r="E160" s="222"/>
      <c r="F160" s="126"/>
      <c r="G160" s="126"/>
      <c r="H160" s="126"/>
      <c r="I160" s="126"/>
      <c r="J160" s="126"/>
      <c r="K160" s="222"/>
      <c r="L160" s="222"/>
      <c r="M160" s="222"/>
      <c r="N160" s="126"/>
      <c r="O160" s="126"/>
    </row>
    <row r="161" spans="4:15" x14ac:dyDescent="0.2">
      <c r="D161" s="126"/>
      <c r="E161" s="222"/>
      <c r="F161" s="126"/>
      <c r="G161" s="126"/>
      <c r="H161" s="126"/>
      <c r="I161" s="126"/>
      <c r="J161" s="126"/>
      <c r="K161" s="222"/>
      <c r="L161" s="222"/>
      <c r="M161" s="222"/>
      <c r="N161" s="126"/>
      <c r="O161" s="126"/>
    </row>
    <row r="162" spans="4:15" x14ac:dyDescent="0.2">
      <c r="D162" s="126"/>
      <c r="E162" s="222"/>
      <c r="F162" s="126"/>
      <c r="G162" s="126"/>
      <c r="H162" s="126"/>
      <c r="I162" s="126"/>
      <c r="J162" s="126"/>
      <c r="K162" s="222"/>
      <c r="L162" s="222"/>
      <c r="M162" s="222"/>
      <c r="N162" s="126"/>
      <c r="O162" s="126"/>
    </row>
    <row r="163" spans="4:15" x14ac:dyDescent="0.2">
      <c r="D163" s="126"/>
      <c r="E163" s="222"/>
      <c r="F163" s="126"/>
      <c r="G163" s="126"/>
      <c r="H163" s="126"/>
      <c r="I163" s="126"/>
      <c r="J163" s="126"/>
      <c r="K163" s="222"/>
      <c r="L163" s="222"/>
      <c r="M163" s="222"/>
      <c r="N163" s="126"/>
      <c r="O163" s="126"/>
    </row>
    <row r="164" spans="4:15" x14ac:dyDescent="0.2">
      <c r="D164" s="126"/>
      <c r="E164" s="222"/>
      <c r="F164" s="126"/>
      <c r="G164" s="126"/>
      <c r="H164" s="126"/>
      <c r="I164" s="126"/>
      <c r="J164" s="126"/>
      <c r="K164" s="222"/>
      <c r="L164" s="222"/>
      <c r="M164" s="222"/>
      <c r="N164" s="126"/>
      <c r="O164" s="126"/>
    </row>
    <row r="165" spans="4:15" x14ac:dyDescent="0.2">
      <c r="D165" s="126"/>
      <c r="E165" s="222"/>
      <c r="F165" s="126"/>
      <c r="G165" s="126"/>
      <c r="H165" s="126"/>
      <c r="I165" s="126"/>
      <c r="J165" s="126"/>
      <c r="K165" s="222"/>
      <c r="L165" s="222"/>
      <c r="M165" s="222"/>
      <c r="N165" s="126"/>
      <c r="O165" s="126"/>
    </row>
    <row r="166" spans="4:15" x14ac:dyDescent="0.2">
      <c r="D166" s="126"/>
      <c r="E166" s="222"/>
      <c r="F166" s="126"/>
      <c r="G166" s="126"/>
      <c r="H166" s="126"/>
      <c r="I166" s="126"/>
      <c r="J166" s="126"/>
      <c r="K166" s="222"/>
      <c r="L166" s="222"/>
      <c r="M166" s="222"/>
      <c r="N166" s="126"/>
      <c r="O166" s="126"/>
    </row>
    <row r="167" spans="4:15" x14ac:dyDescent="0.2">
      <c r="D167" s="126"/>
      <c r="E167" s="222"/>
      <c r="F167" s="126"/>
      <c r="G167" s="126"/>
      <c r="H167" s="126"/>
      <c r="I167" s="126"/>
      <c r="J167" s="126"/>
      <c r="K167" s="222"/>
      <c r="L167" s="222"/>
      <c r="M167" s="222"/>
      <c r="N167" s="126"/>
      <c r="O167" s="126"/>
    </row>
    <row r="168" spans="4:15" x14ac:dyDescent="0.2">
      <c r="D168" s="126"/>
      <c r="E168" s="222"/>
      <c r="F168" s="126"/>
      <c r="G168" s="126"/>
      <c r="H168" s="126"/>
      <c r="I168" s="126"/>
      <c r="J168" s="126"/>
      <c r="K168" s="222"/>
      <c r="L168" s="222"/>
      <c r="M168" s="222"/>
      <c r="N168" s="126"/>
      <c r="O168" s="126"/>
    </row>
    <row r="169" spans="4:15" x14ac:dyDescent="0.2">
      <c r="D169" s="126"/>
      <c r="E169" s="222"/>
      <c r="F169" s="126"/>
      <c r="G169" s="126"/>
      <c r="H169" s="126"/>
      <c r="I169" s="126"/>
      <c r="J169" s="126"/>
      <c r="K169" s="222"/>
      <c r="L169" s="222"/>
      <c r="M169" s="222"/>
      <c r="N169" s="126"/>
      <c r="O169" s="126"/>
    </row>
    <row r="170" spans="4:15" x14ac:dyDescent="0.2">
      <c r="D170" s="126"/>
      <c r="E170" s="222"/>
      <c r="F170" s="126"/>
      <c r="G170" s="126"/>
      <c r="H170" s="126"/>
      <c r="I170" s="126"/>
      <c r="J170" s="126"/>
      <c r="K170" s="222"/>
      <c r="L170" s="222"/>
      <c r="M170" s="222"/>
      <c r="N170" s="126"/>
      <c r="O170" s="126"/>
    </row>
    <row r="171" spans="4:15" x14ac:dyDescent="0.2">
      <c r="D171" s="126"/>
      <c r="E171" s="222"/>
      <c r="F171" s="126"/>
      <c r="G171" s="126"/>
      <c r="H171" s="126"/>
      <c r="I171" s="126"/>
      <c r="J171" s="126"/>
      <c r="K171" s="222"/>
      <c r="L171" s="222"/>
      <c r="M171" s="222"/>
      <c r="N171" s="126"/>
      <c r="O171" s="126"/>
    </row>
    <row r="172" spans="4:15" x14ac:dyDescent="0.2">
      <c r="D172" s="126"/>
      <c r="E172" s="222"/>
      <c r="F172" s="126"/>
      <c r="G172" s="126"/>
      <c r="H172" s="126"/>
      <c r="I172" s="126"/>
      <c r="J172" s="126"/>
      <c r="K172" s="222"/>
      <c r="L172" s="222"/>
      <c r="M172" s="222"/>
      <c r="N172" s="126"/>
      <c r="O172" s="126"/>
    </row>
    <row r="173" spans="4:15" x14ac:dyDescent="0.2">
      <c r="D173" s="126"/>
      <c r="E173" s="222"/>
      <c r="F173" s="126"/>
      <c r="G173" s="126"/>
      <c r="H173" s="126"/>
      <c r="I173" s="126"/>
      <c r="J173" s="126"/>
      <c r="K173" s="222"/>
      <c r="L173" s="222"/>
      <c r="M173" s="222"/>
      <c r="N173" s="126"/>
      <c r="O173" s="126"/>
    </row>
    <row r="174" spans="4:15" x14ac:dyDescent="0.2">
      <c r="D174" s="126"/>
      <c r="E174" s="222"/>
      <c r="F174" s="126"/>
      <c r="G174" s="126"/>
      <c r="H174" s="126"/>
      <c r="I174" s="126"/>
      <c r="J174" s="126"/>
      <c r="K174" s="222"/>
      <c r="L174" s="222"/>
      <c r="M174" s="222"/>
      <c r="N174" s="126"/>
      <c r="O174" s="126"/>
    </row>
    <row r="175" spans="4:15" x14ac:dyDescent="0.2">
      <c r="D175" s="126"/>
      <c r="E175" s="222"/>
      <c r="F175" s="126"/>
      <c r="G175" s="126"/>
      <c r="H175" s="126"/>
      <c r="I175" s="126"/>
      <c r="J175" s="126"/>
      <c r="K175" s="222"/>
      <c r="L175" s="222"/>
      <c r="M175" s="222"/>
      <c r="N175" s="126"/>
      <c r="O175" s="126"/>
    </row>
    <row r="176" spans="4:15" x14ac:dyDescent="0.2">
      <c r="D176" s="126"/>
      <c r="E176" s="222"/>
      <c r="F176" s="126"/>
      <c r="G176" s="126"/>
      <c r="H176" s="126"/>
      <c r="I176" s="126"/>
      <c r="J176" s="126"/>
      <c r="K176" s="222"/>
      <c r="L176" s="222"/>
      <c r="M176" s="222"/>
      <c r="N176" s="126"/>
      <c r="O176" s="126"/>
    </row>
    <row r="177" spans="4:15" x14ac:dyDescent="0.2">
      <c r="D177" s="126"/>
      <c r="E177" s="222"/>
      <c r="F177" s="126"/>
      <c r="G177" s="126"/>
      <c r="H177" s="126"/>
      <c r="I177" s="126"/>
      <c r="J177" s="126"/>
      <c r="K177" s="222"/>
      <c r="L177" s="222"/>
      <c r="M177" s="222"/>
      <c r="N177" s="126"/>
      <c r="O177" s="126"/>
    </row>
    <row r="178" spans="4:15" x14ac:dyDescent="0.2">
      <c r="D178" s="126"/>
      <c r="E178" s="222"/>
      <c r="F178" s="126"/>
      <c r="G178" s="126"/>
      <c r="H178" s="126"/>
      <c r="I178" s="126"/>
      <c r="J178" s="126"/>
      <c r="K178" s="222"/>
      <c r="L178" s="222"/>
      <c r="M178" s="222"/>
      <c r="N178" s="126"/>
      <c r="O178" s="126"/>
    </row>
    <row r="179" spans="4:15" x14ac:dyDescent="0.2">
      <c r="D179" s="126"/>
      <c r="E179" s="222"/>
      <c r="F179" s="126"/>
      <c r="G179" s="126"/>
      <c r="H179" s="126"/>
      <c r="I179" s="126"/>
      <c r="J179" s="126"/>
      <c r="K179" s="222"/>
      <c r="L179" s="222"/>
      <c r="M179" s="222"/>
      <c r="N179" s="126"/>
      <c r="O179" s="126"/>
    </row>
    <row r="180" spans="4:15" x14ac:dyDescent="0.2">
      <c r="D180" s="126"/>
      <c r="E180" s="222"/>
      <c r="F180" s="126"/>
      <c r="G180" s="126"/>
      <c r="H180" s="126"/>
      <c r="I180" s="126"/>
      <c r="J180" s="126"/>
      <c r="K180" s="222"/>
      <c r="L180" s="222"/>
      <c r="M180" s="222"/>
      <c r="N180" s="126"/>
      <c r="O180" s="126"/>
    </row>
    <row r="181" spans="4:15" x14ac:dyDescent="0.2">
      <c r="D181" s="126"/>
      <c r="E181" s="222"/>
      <c r="F181" s="126"/>
      <c r="G181" s="126"/>
      <c r="H181" s="126"/>
      <c r="I181" s="126"/>
      <c r="J181" s="126"/>
      <c r="K181" s="222"/>
      <c r="L181" s="222"/>
      <c r="M181" s="222"/>
      <c r="N181" s="126"/>
      <c r="O181" s="126"/>
    </row>
    <row r="182" spans="4:15" x14ac:dyDescent="0.2">
      <c r="D182" s="126"/>
      <c r="E182" s="222"/>
      <c r="F182" s="126"/>
      <c r="G182" s="126"/>
      <c r="H182" s="126"/>
      <c r="I182" s="126"/>
      <c r="J182" s="126"/>
      <c r="K182" s="222"/>
      <c r="L182" s="222"/>
      <c r="M182" s="222"/>
      <c r="N182" s="126"/>
      <c r="O182" s="126"/>
    </row>
    <row r="183" spans="4:15" x14ac:dyDescent="0.2">
      <c r="D183" s="126"/>
      <c r="E183" s="222"/>
      <c r="F183" s="126"/>
      <c r="G183" s="126"/>
      <c r="H183" s="126"/>
      <c r="I183" s="126"/>
      <c r="J183" s="126"/>
      <c r="K183" s="222"/>
      <c r="L183" s="222"/>
      <c r="M183" s="222"/>
      <c r="N183" s="126"/>
      <c r="O183" s="126"/>
    </row>
    <row r="184" spans="4:15" x14ac:dyDescent="0.2">
      <c r="D184" s="126"/>
      <c r="E184" s="222"/>
      <c r="F184" s="126"/>
      <c r="G184" s="126"/>
      <c r="H184" s="126"/>
      <c r="I184" s="126"/>
      <c r="J184" s="126"/>
      <c r="K184" s="222"/>
      <c r="L184" s="222"/>
      <c r="M184" s="222"/>
      <c r="N184" s="126"/>
      <c r="O184" s="126"/>
    </row>
    <row r="185" spans="4:15" x14ac:dyDescent="0.2">
      <c r="D185" s="126"/>
      <c r="E185" s="222"/>
      <c r="F185" s="126"/>
      <c r="G185" s="126"/>
      <c r="H185" s="126"/>
      <c r="I185" s="126"/>
      <c r="J185" s="126"/>
      <c r="K185" s="222"/>
      <c r="L185" s="222"/>
      <c r="M185" s="222"/>
      <c r="N185" s="126"/>
      <c r="O185" s="126"/>
    </row>
    <row r="186" spans="4:15" x14ac:dyDescent="0.2">
      <c r="D186" s="126"/>
      <c r="E186" s="222"/>
      <c r="F186" s="126"/>
      <c r="G186" s="126"/>
      <c r="H186" s="126"/>
      <c r="I186" s="126"/>
      <c r="J186" s="126"/>
      <c r="K186" s="222"/>
      <c r="L186" s="222"/>
      <c r="M186" s="222"/>
      <c r="N186" s="126"/>
      <c r="O186" s="126"/>
    </row>
    <row r="187" spans="4:15" x14ac:dyDescent="0.2">
      <c r="D187" s="126"/>
      <c r="E187" s="222"/>
      <c r="F187" s="126"/>
      <c r="G187" s="126"/>
      <c r="H187" s="126"/>
      <c r="I187" s="126"/>
      <c r="J187" s="126"/>
      <c r="K187" s="222"/>
      <c r="L187" s="222"/>
      <c r="M187" s="222"/>
      <c r="N187" s="126"/>
      <c r="O187" s="126"/>
    </row>
    <row r="188" spans="4:15" x14ac:dyDescent="0.2">
      <c r="D188" s="126"/>
      <c r="E188" s="222"/>
      <c r="F188" s="126"/>
      <c r="G188" s="126"/>
      <c r="H188" s="126"/>
      <c r="I188" s="126"/>
      <c r="J188" s="126"/>
      <c r="K188" s="222"/>
      <c r="L188" s="222"/>
      <c r="M188" s="222"/>
      <c r="N188" s="126"/>
      <c r="O188" s="126"/>
    </row>
    <row r="189" spans="4:15" x14ac:dyDescent="0.2">
      <c r="D189" s="126"/>
      <c r="E189" s="222"/>
      <c r="F189" s="126"/>
      <c r="G189" s="126"/>
      <c r="H189" s="126"/>
      <c r="I189" s="126"/>
      <c r="J189" s="126"/>
      <c r="K189" s="222"/>
      <c r="L189" s="222"/>
      <c r="M189" s="222"/>
      <c r="N189" s="126"/>
      <c r="O189" s="126"/>
    </row>
    <row r="190" spans="4:15" x14ac:dyDescent="0.2">
      <c r="D190" s="126"/>
      <c r="E190" s="222"/>
      <c r="F190" s="126"/>
      <c r="G190" s="126"/>
      <c r="H190" s="126"/>
      <c r="I190" s="126"/>
      <c r="J190" s="126"/>
      <c r="K190" s="222"/>
      <c r="L190" s="222"/>
      <c r="M190" s="222"/>
      <c r="N190" s="126"/>
      <c r="O190" s="126"/>
    </row>
    <row r="191" spans="4:15" x14ac:dyDescent="0.2">
      <c r="D191" s="126"/>
      <c r="E191" s="222"/>
      <c r="F191" s="126"/>
      <c r="G191" s="126"/>
      <c r="H191" s="126"/>
      <c r="I191" s="126"/>
      <c r="J191" s="126"/>
      <c r="K191" s="222"/>
      <c r="L191" s="222"/>
      <c r="M191" s="222"/>
      <c r="N191" s="126"/>
      <c r="O191" s="126"/>
    </row>
    <row r="192" spans="4:15" x14ac:dyDescent="0.2">
      <c r="D192" s="126"/>
      <c r="E192" s="222"/>
      <c r="F192" s="126"/>
      <c r="G192" s="126"/>
      <c r="H192" s="126"/>
      <c r="I192" s="126"/>
      <c r="J192" s="126"/>
      <c r="K192" s="222"/>
      <c r="L192" s="222"/>
      <c r="M192" s="222"/>
      <c r="N192" s="126"/>
      <c r="O192" s="126"/>
    </row>
    <row r="193" spans="4:15" x14ac:dyDescent="0.2">
      <c r="D193" s="126"/>
      <c r="E193" s="222"/>
      <c r="F193" s="126"/>
      <c r="G193" s="126"/>
      <c r="H193" s="126"/>
      <c r="I193" s="126"/>
      <c r="J193" s="126"/>
      <c r="K193" s="222"/>
      <c r="L193" s="222"/>
      <c r="M193" s="222"/>
      <c r="N193" s="126"/>
      <c r="O193" s="126"/>
    </row>
    <row r="194" spans="4:15" x14ac:dyDescent="0.2">
      <c r="D194" s="126"/>
      <c r="E194" s="222"/>
      <c r="F194" s="126"/>
      <c r="G194" s="126"/>
      <c r="H194" s="126"/>
      <c r="I194" s="126"/>
      <c r="J194" s="126"/>
      <c r="K194" s="222"/>
      <c r="L194" s="222"/>
      <c r="M194" s="222"/>
      <c r="N194" s="126"/>
      <c r="O194" s="126"/>
    </row>
    <row r="195" spans="4:15" x14ac:dyDescent="0.2">
      <c r="D195" s="126"/>
      <c r="E195" s="222"/>
      <c r="F195" s="126"/>
      <c r="G195" s="126"/>
      <c r="H195" s="126"/>
      <c r="I195" s="126"/>
      <c r="J195" s="126"/>
      <c r="K195" s="222"/>
      <c r="L195" s="222"/>
      <c r="M195" s="222"/>
      <c r="N195" s="126"/>
      <c r="O195" s="126"/>
    </row>
    <row r="196" spans="4:15" x14ac:dyDescent="0.2">
      <c r="D196" s="126"/>
      <c r="E196" s="222"/>
      <c r="F196" s="126"/>
      <c r="G196" s="126"/>
      <c r="H196" s="126"/>
      <c r="I196" s="126"/>
      <c r="J196" s="126"/>
      <c r="K196" s="222"/>
      <c r="L196" s="222"/>
      <c r="M196" s="222"/>
      <c r="N196" s="126"/>
      <c r="O196" s="126"/>
    </row>
    <row r="197" spans="4:15" x14ac:dyDescent="0.2">
      <c r="D197" s="126"/>
      <c r="E197" s="222"/>
      <c r="F197" s="126"/>
      <c r="G197" s="126"/>
      <c r="H197" s="126"/>
      <c r="I197" s="126"/>
      <c r="J197" s="126"/>
      <c r="K197" s="222"/>
      <c r="L197" s="222"/>
      <c r="M197" s="222"/>
      <c r="N197" s="126"/>
      <c r="O197" s="126"/>
    </row>
    <row r="198" spans="4:15" x14ac:dyDescent="0.2">
      <c r="D198" s="126"/>
      <c r="E198" s="222"/>
      <c r="F198" s="126"/>
      <c r="G198" s="126"/>
      <c r="H198" s="126"/>
      <c r="I198" s="126"/>
      <c r="J198" s="126"/>
      <c r="K198" s="222"/>
      <c r="L198" s="222"/>
      <c r="M198" s="222"/>
      <c r="N198" s="126"/>
      <c r="O198" s="126"/>
    </row>
    <row r="199" spans="4:15" x14ac:dyDescent="0.2">
      <c r="D199" s="126"/>
      <c r="E199" s="222"/>
      <c r="F199" s="126"/>
      <c r="G199" s="126"/>
      <c r="H199" s="126"/>
      <c r="I199" s="126"/>
      <c r="J199" s="126"/>
      <c r="K199" s="222"/>
      <c r="L199" s="222"/>
      <c r="M199" s="222"/>
      <c r="N199" s="126"/>
      <c r="O199" s="126"/>
    </row>
    <row r="200" spans="4:15" x14ac:dyDescent="0.2">
      <c r="D200" s="126"/>
      <c r="E200" s="222"/>
      <c r="F200" s="126"/>
      <c r="G200" s="126"/>
      <c r="H200" s="126"/>
      <c r="I200" s="126"/>
      <c r="J200" s="126"/>
      <c r="K200" s="222"/>
      <c r="L200" s="222"/>
      <c r="M200" s="222"/>
      <c r="N200" s="126"/>
      <c r="O200" s="126"/>
    </row>
    <row r="201" spans="4:15" x14ac:dyDescent="0.2">
      <c r="D201" s="126"/>
      <c r="E201" s="222"/>
      <c r="F201" s="126"/>
      <c r="G201" s="126"/>
      <c r="H201" s="126"/>
      <c r="I201" s="126"/>
      <c r="J201" s="126"/>
      <c r="K201" s="222"/>
      <c r="L201" s="222"/>
      <c r="M201" s="222"/>
      <c r="N201" s="126"/>
      <c r="O201" s="126"/>
    </row>
    <row r="202" spans="4:15" x14ac:dyDescent="0.2">
      <c r="D202" s="126"/>
      <c r="E202" s="222"/>
      <c r="F202" s="126"/>
      <c r="G202" s="126"/>
      <c r="H202" s="126"/>
      <c r="I202" s="126"/>
      <c r="J202" s="126"/>
      <c r="K202" s="222"/>
      <c r="L202" s="222"/>
      <c r="M202" s="222"/>
      <c r="N202" s="126"/>
      <c r="O202" s="126"/>
    </row>
    <row r="203" spans="4:15" x14ac:dyDescent="0.2">
      <c r="D203" s="126"/>
      <c r="E203" s="222"/>
      <c r="F203" s="126"/>
      <c r="G203" s="126"/>
      <c r="H203" s="126"/>
      <c r="I203" s="126"/>
      <c r="J203" s="126"/>
      <c r="K203" s="222"/>
      <c r="L203" s="222"/>
      <c r="M203" s="222"/>
      <c r="N203" s="126"/>
      <c r="O203" s="126"/>
    </row>
    <row r="204" spans="4:15" x14ac:dyDescent="0.2">
      <c r="D204" s="126"/>
      <c r="E204" s="222"/>
      <c r="F204" s="126"/>
      <c r="G204" s="126"/>
      <c r="H204" s="126"/>
      <c r="I204" s="126"/>
      <c r="J204" s="126"/>
      <c r="K204" s="222"/>
      <c r="L204" s="222"/>
      <c r="M204" s="222"/>
      <c r="N204" s="126"/>
      <c r="O204" s="126"/>
    </row>
    <row r="205" spans="4:15" x14ac:dyDescent="0.2">
      <c r="D205" s="126"/>
      <c r="E205" s="222"/>
      <c r="F205" s="126"/>
      <c r="G205" s="126"/>
      <c r="H205" s="126"/>
      <c r="I205" s="126"/>
      <c r="J205" s="126"/>
      <c r="K205" s="222"/>
      <c r="L205" s="222"/>
      <c r="M205" s="222"/>
      <c r="N205" s="126"/>
      <c r="O205" s="126"/>
    </row>
    <row r="206" spans="4:15" x14ac:dyDescent="0.2">
      <c r="D206" s="126"/>
      <c r="E206" s="222"/>
      <c r="F206" s="126"/>
      <c r="G206" s="126"/>
      <c r="H206" s="126"/>
      <c r="I206" s="126"/>
      <c r="J206" s="126"/>
      <c r="K206" s="222"/>
      <c r="L206" s="222"/>
      <c r="M206" s="222"/>
      <c r="N206" s="126"/>
      <c r="O206" s="126"/>
    </row>
    <row r="207" spans="4:15" x14ac:dyDescent="0.2">
      <c r="D207" s="126"/>
      <c r="E207" s="222"/>
      <c r="F207" s="126"/>
      <c r="G207" s="126"/>
      <c r="H207" s="126"/>
      <c r="I207" s="126"/>
      <c r="J207" s="126"/>
      <c r="K207" s="222"/>
      <c r="L207" s="222"/>
      <c r="M207" s="222"/>
      <c r="N207" s="126"/>
      <c r="O207" s="126"/>
    </row>
    <row r="208" spans="4:15" x14ac:dyDescent="0.2">
      <c r="D208" s="126"/>
      <c r="E208" s="222"/>
      <c r="F208" s="126"/>
      <c r="G208" s="126"/>
      <c r="H208" s="126"/>
      <c r="I208" s="126"/>
      <c r="J208" s="126"/>
      <c r="K208" s="222"/>
      <c r="L208" s="222"/>
      <c r="M208" s="222"/>
      <c r="N208" s="126"/>
      <c r="O208" s="126"/>
    </row>
    <row r="209" spans="4:15" x14ac:dyDescent="0.2">
      <c r="D209" s="126"/>
      <c r="E209" s="222"/>
      <c r="F209" s="126"/>
      <c r="G209" s="126"/>
      <c r="H209" s="126"/>
      <c r="I209" s="126"/>
      <c r="J209" s="126"/>
      <c r="K209" s="222"/>
      <c r="L209" s="222"/>
      <c r="M209" s="222"/>
      <c r="N209" s="126"/>
      <c r="O209" s="126"/>
    </row>
    <row r="210" spans="4:15" x14ac:dyDescent="0.2">
      <c r="D210" s="126"/>
      <c r="E210" s="222"/>
      <c r="F210" s="126"/>
      <c r="G210" s="126"/>
      <c r="H210" s="126"/>
      <c r="I210" s="126"/>
      <c r="J210" s="126"/>
      <c r="K210" s="222"/>
      <c r="L210" s="222"/>
      <c r="M210" s="222"/>
      <c r="N210" s="126"/>
      <c r="O210" s="126"/>
    </row>
    <row r="211" spans="4:15" x14ac:dyDescent="0.2">
      <c r="D211" s="126"/>
      <c r="E211" s="222"/>
      <c r="F211" s="126"/>
      <c r="G211" s="126"/>
      <c r="H211" s="126"/>
      <c r="I211" s="126"/>
      <c r="J211" s="126"/>
      <c r="K211" s="222"/>
      <c r="L211" s="222"/>
      <c r="M211" s="222"/>
      <c r="N211" s="126"/>
      <c r="O211" s="126"/>
    </row>
    <row r="212" spans="4:15" x14ac:dyDescent="0.2">
      <c r="D212" s="126"/>
      <c r="E212" s="222"/>
      <c r="F212" s="126"/>
      <c r="G212" s="126"/>
      <c r="H212" s="126"/>
      <c r="I212" s="126"/>
      <c r="J212" s="126"/>
      <c r="K212" s="222"/>
      <c r="L212" s="222"/>
      <c r="M212" s="222"/>
      <c r="N212" s="126"/>
      <c r="O212" s="126"/>
    </row>
    <row r="213" spans="4:15" x14ac:dyDescent="0.2">
      <c r="D213" s="126"/>
      <c r="E213" s="222"/>
      <c r="F213" s="126"/>
      <c r="G213" s="126"/>
      <c r="H213" s="126"/>
      <c r="I213" s="126"/>
      <c r="J213" s="126"/>
      <c r="K213" s="222"/>
      <c r="L213" s="222"/>
      <c r="M213" s="222"/>
      <c r="N213" s="126"/>
      <c r="O213" s="126"/>
    </row>
    <row r="214" spans="4:15" x14ac:dyDescent="0.2">
      <c r="D214" s="126"/>
      <c r="E214" s="222"/>
      <c r="F214" s="126"/>
      <c r="G214" s="126"/>
      <c r="H214" s="126"/>
      <c r="I214" s="126"/>
      <c r="J214" s="126"/>
      <c r="K214" s="222"/>
      <c r="L214" s="222"/>
      <c r="M214" s="222"/>
      <c r="N214" s="126"/>
      <c r="O214" s="126"/>
    </row>
    <row r="215" spans="4:15" x14ac:dyDescent="0.2">
      <c r="D215" s="126"/>
      <c r="E215" s="222"/>
      <c r="F215" s="126"/>
      <c r="G215" s="126"/>
      <c r="H215" s="126"/>
      <c r="I215" s="126"/>
      <c r="J215" s="126"/>
      <c r="K215" s="222"/>
      <c r="L215" s="222"/>
      <c r="M215" s="222"/>
      <c r="N215" s="126"/>
      <c r="O215" s="126"/>
    </row>
    <row r="216" spans="4:15" x14ac:dyDescent="0.2">
      <c r="D216" s="126"/>
      <c r="E216" s="222"/>
      <c r="F216" s="126"/>
      <c r="G216" s="126"/>
      <c r="H216" s="126"/>
      <c r="I216" s="126"/>
      <c r="J216" s="126"/>
      <c r="K216" s="222"/>
      <c r="L216" s="222"/>
      <c r="M216" s="222"/>
      <c r="N216" s="126"/>
      <c r="O216" s="126"/>
    </row>
    <row r="217" spans="4:15" x14ac:dyDescent="0.2">
      <c r="D217" s="126"/>
      <c r="E217" s="222"/>
      <c r="F217" s="126"/>
      <c r="G217" s="126"/>
      <c r="H217" s="126"/>
      <c r="I217" s="126"/>
      <c r="J217" s="126"/>
      <c r="K217" s="222"/>
      <c r="L217" s="222"/>
      <c r="M217" s="222"/>
      <c r="N217" s="126"/>
      <c r="O217" s="126"/>
    </row>
    <row r="218" spans="4:15" x14ac:dyDescent="0.2">
      <c r="D218" s="126"/>
      <c r="E218" s="222"/>
      <c r="F218" s="126"/>
      <c r="G218" s="126"/>
      <c r="H218" s="126"/>
      <c r="I218" s="126"/>
      <c r="J218" s="126"/>
      <c r="K218" s="222"/>
      <c r="L218" s="222"/>
      <c r="M218" s="222"/>
      <c r="N218" s="126"/>
      <c r="O218" s="126"/>
    </row>
    <row r="219" spans="4:15" x14ac:dyDescent="0.2">
      <c r="D219" s="126"/>
      <c r="E219" s="222"/>
      <c r="F219" s="126"/>
      <c r="G219" s="126"/>
      <c r="H219" s="126"/>
      <c r="I219" s="126"/>
      <c r="J219" s="126"/>
      <c r="K219" s="222"/>
      <c r="L219" s="222"/>
      <c r="M219" s="222"/>
      <c r="N219" s="126"/>
      <c r="O219" s="126"/>
    </row>
    <row r="220" spans="4:15" x14ac:dyDescent="0.2">
      <c r="D220" s="126"/>
      <c r="E220" s="222"/>
      <c r="F220" s="126"/>
      <c r="G220" s="126"/>
      <c r="H220" s="126"/>
      <c r="I220" s="126"/>
      <c r="J220" s="126"/>
      <c r="K220" s="222"/>
      <c r="L220" s="222"/>
      <c r="M220" s="222"/>
      <c r="N220" s="126"/>
      <c r="O220" s="126"/>
    </row>
    <row r="221" spans="4:15" x14ac:dyDescent="0.2">
      <c r="D221" s="126"/>
      <c r="E221" s="222"/>
      <c r="F221" s="126"/>
      <c r="G221" s="126"/>
      <c r="H221" s="126"/>
      <c r="I221" s="126"/>
      <c r="J221" s="126"/>
      <c r="K221" s="222"/>
      <c r="L221" s="222"/>
      <c r="M221" s="222"/>
      <c r="N221" s="126"/>
      <c r="O221" s="126"/>
    </row>
    <row r="222" spans="4:15" x14ac:dyDescent="0.2">
      <c r="D222" s="126"/>
      <c r="E222" s="222"/>
      <c r="F222" s="126"/>
      <c r="G222" s="126"/>
      <c r="H222" s="126"/>
      <c r="I222" s="126"/>
      <c r="J222" s="126"/>
      <c r="K222" s="222"/>
      <c r="L222" s="222"/>
      <c r="M222" s="222"/>
      <c r="N222" s="126"/>
      <c r="O222" s="126"/>
    </row>
    <row r="223" spans="4:15" x14ac:dyDescent="0.2">
      <c r="D223" s="126"/>
      <c r="E223" s="222"/>
      <c r="F223" s="126"/>
      <c r="G223" s="126"/>
      <c r="H223" s="126"/>
      <c r="I223" s="126"/>
      <c r="J223" s="126"/>
      <c r="K223" s="222"/>
      <c r="L223" s="222"/>
      <c r="M223" s="222"/>
      <c r="N223" s="126"/>
      <c r="O223" s="126"/>
    </row>
    <row r="224" spans="4:15" x14ac:dyDescent="0.2">
      <c r="D224" s="126"/>
      <c r="E224" s="222"/>
      <c r="F224" s="126"/>
      <c r="G224" s="126"/>
      <c r="H224" s="126"/>
      <c r="I224" s="126"/>
      <c r="J224" s="126"/>
      <c r="K224" s="222"/>
      <c r="L224" s="222"/>
      <c r="M224" s="222"/>
      <c r="N224" s="126"/>
      <c r="O224" s="126"/>
    </row>
    <row r="225" spans="4:15" x14ac:dyDescent="0.2">
      <c r="D225" s="126"/>
      <c r="E225" s="222"/>
      <c r="F225" s="126"/>
      <c r="G225" s="126"/>
      <c r="H225" s="126"/>
      <c r="I225" s="126"/>
      <c r="J225" s="126"/>
      <c r="K225" s="222"/>
      <c r="L225" s="222"/>
      <c r="M225" s="222"/>
      <c r="N225" s="126"/>
      <c r="O225" s="126"/>
    </row>
    <row r="226" spans="4:15" x14ac:dyDescent="0.2">
      <c r="D226" s="126"/>
      <c r="E226" s="222"/>
      <c r="F226" s="126"/>
      <c r="G226" s="126"/>
      <c r="H226" s="126"/>
      <c r="I226" s="126"/>
      <c r="J226" s="126"/>
      <c r="K226" s="222"/>
      <c r="L226" s="222"/>
      <c r="M226" s="222"/>
      <c r="N226" s="126"/>
      <c r="O226" s="126"/>
    </row>
    <row r="227" spans="4:15" x14ac:dyDescent="0.2">
      <c r="D227" s="126"/>
      <c r="E227" s="222"/>
      <c r="F227" s="126"/>
      <c r="G227" s="126"/>
      <c r="H227" s="126"/>
      <c r="I227" s="126"/>
      <c r="J227" s="126"/>
      <c r="K227" s="222"/>
      <c r="L227" s="222"/>
      <c r="M227" s="222"/>
      <c r="N227" s="126"/>
      <c r="O227" s="126"/>
    </row>
    <row r="228" spans="4:15" x14ac:dyDescent="0.2">
      <c r="D228" s="126"/>
      <c r="E228" s="222"/>
      <c r="F228" s="126"/>
      <c r="G228" s="126"/>
      <c r="H228" s="126"/>
      <c r="I228" s="126"/>
      <c r="J228" s="126"/>
      <c r="K228" s="222"/>
      <c r="L228" s="222"/>
      <c r="M228" s="222"/>
      <c r="N228" s="126"/>
      <c r="O228" s="126"/>
    </row>
    <row r="229" spans="4:15" x14ac:dyDescent="0.2">
      <c r="D229" s="126"/>
      <c r="E229" s="222"/>
      <c r="F229" s="126"/>
      <c r="G229" s="126"/>
      <c r="H229" s="126"/>
      <c r="I229" s="126"/>
      <c r="J229" s="126"/>
      <c r="K229" s="222"/>
      <c r="L229" s="222"/>
      <c r="M229" s="222"/>
      <c r="N229" s="126"/>
      <c r="O229" s="126"/>
    </row>
    <row r="230" spans="4:15" x14ac:dyDescent="0.2">
      <c r="D230" s="126"/>
      <c r="E230" s="222"/>
      <c r="F230" s="126"/>
      <c r="G230" s="126"/>
      <c r="H230" s="126"/>
      <c r="I230" s="126"/>
      <c r="J230" s="126"/>
      <c r="K230" s="222"/>
      <c r="L230" s="222"/>
      <c r="M230" s="222"/>
      <c r="N230" s="126"/>
      <c r="O230" s="126"/>
    </row>
    <row r="231" spans="4:15" x14ac:dyDescent="0.2">
      <c r="D231" s="126"/>
      <c r="E231" s="222"/>
      <c r="F231" s="126"/>
      <c r="G231" s="126"/>
      <c r="H231" s="126"/>
      <c r="I231" s="126"/>
      <c r="J231" s="126"/>
      <c r="K231" s="222"/>
      <c r="L231" s="222"/>
      <c r="M231" s="222"/>
      <c r="N231" s="126"/>
      <c r="O231" s="126"/>
    </row>
    <row r="232" spans="4:15" x14ac:dyDescent="0.2">
      <c r="D232" s="126"/>
      <c r="E232" s="222"/>
      <c r="F232" s="126"/>
      <c r="G232" s="126"/>
      <c r="H232" s="126"/>
      <c r="I232" s="126"/>
      <c r="J232" s="126"/>
      <c r="K232" s="222"/>
      <c r="L232" s="222"/>
      <c r="M232" s="222"/>
      <c r="N232" s="126"/>
      <c r="O232" s="126"/>
    </row>
    <row r="233" spans="4:15" x14ac:dyDescent="0.2">
      <c r="D233" s="126"/>
      <c r="E233" s="222"/>
      <c r="F233" s="126"/>
      <c r="G233" s="126"/>
      <c r="H233" s="126"/>
      <c r="I233" s="126"/>
      <c r="J233" s="126"/>
      <c r="K233" s="222"/>
      <c r="L233" s="222"/>
      <c r="M233" s="222"/>
      <c r="N233" s="126"/>
      <c r="O233" s="126"/>
    </row>
    <row r="234" spans="4:15" x14ac:dyDescent="0.2">
      <c r="D234" s="126"/>
      <c r="E234" s="222"/>
      <c r="F234" s="126"/>
      <c r="G234" s="126"/>
      <c r="H234" s="126"/>
      <c r="I234" s="126"/>
      <c r="J234" s="126"/>
      <c r="K234" s="222"/>
      <c r="L234" s="222"/>
      <c r="M234" s="222"/>
      <c r="N234" s="126"/>
      <c r="O234" s="126"/>
    </row>
    <row r="235" spans="4:15" x14ac:dyDescent="0.2">
      <c r="D235" s="126"/>
      <c r="E235" s="222"/>
      <c r="F235" s="126"/>
      <c r="G235" s="126"/>
      <c r="H235" s="126"/>
      <c r="I235" s="126"/>
      <c r="J235" s="126"/>
      <c r="K235" s="222"/>
      <c r="L235" s="222"/>
      <c r="M235" s="222"/>
      <c r="N235" s="126"/>
      <c r="O235" s="126"/>
    </row>
    <row r="236" spans="4:15" x14ac:dyDescent="0.2">
      <c r="D236" s="126"/>
      <c r="E236" s="222"/>
      <c r="F236" s="126"/>
      <c r="G236" s="126"/>
      <c r="H236" s="126"/>
      <c r="I236" s="126"/>
      <c r="J236" s="126"/>
      <c r="K236" s="222"/>
      <c r="L236" s="222"/>
      <c r="M236" s="222"/>
      <c r="N236" s="126"/>
      <c r="O236" s="126"/>
    </row>
    <row r="237" spans="4:15" x14ac:dyDescent="0.2">
      <c r="D237" s="126"/>
      <c r="E237" s="222"/>
      <c r="F237" s="126"/>
      <c r="G237" s="126"/>
      <c r="H237" s="126"/>
      <c r="I237" s="126"/>
      <c r="J237" s="126"/>
      <c r="K237" s="222"/>
      <c r="L237" s="222"/>
      <c r="M237" s="222"/>
      <c r="N237" s="126"/>
      <c r="O237" s="126"/>
    </row>
    <row r="238" spans="4:15" x14ac:dyDescent="0.2">
      <c r="D238" s="126"/>
      <c r="E238" s="222"/>
      <c r="F238" s="126"/>
      <c r="G238" s="126"/>
      <c r="H238" s="126"/>
      <c r="I238" s="126"/>
      <c r="J238" s="126"/>
      <c r="K238" s="222"/>
      <c r="L238" s="222"/>
      <c r="M238" s="222"/>
      <c r="N238" s="126"/>
      <c r="O238" s="126"/>
    </row>
    <row r="239" spans="4:15" x14ac:dyDescent="0.2">
      <c r="D239" s="126"/>
      <c r="E239" s="222"/>
      <c r="F239" s="126"/>
      <c r="G239" s="126"/>
      <c r="H239" s="126"/>
      <c r="I239" s="126"/>
      <c r="J239" s="126"/>
      <c r="K239" s="222"/>
      <c r="L239" s="222"/>
      <c r="M239" s="222"/>
      <c r="N239" s="126"/>
      <c r="O239" s="126"/>
    </row>
    <row r="240" spans="4:15" x14ac:dyDescent="0.2">
      <c r="D240" s="126"/>
      <c r="E240" s="222"/>
      <c r="F240" s="126"/>
      <c r="G240" s="126"/>
      <c r="H240" s="126"/>
      <c r="I240" s="126"/>
      <c r="J240" s="126"/>
      <c r="K240" s="222"/>
      <c r="L240" s="222"/>
      <c r="M240" s="222"/>
      <c r="N240" s="126"/>
      <c r="O240" s="126"/>
    </row>
    <row r="241" spans="4:15" x14ac:dyDescent="0.2">
      <c r="D241" s="126"/>
      <c r="E241" s="222"/>
      <c r="F241" s="126"/>
      <c r="G241" s="126"/>
      <c r="H241" s="126"/>
      <c r="I241" s="126"/>
      <c r="J241" s="126"/>
      <c r="K241" s="222"/>
      <c r="L241" s="222"/>
      <c r="M241" s="222"/>
      <c r="N241" s="126"/>
      <c r="O241" s="126"/>
    </row>
    <row r="242" spans="4:15" x14ac:dyDescent="0.2">
      <c r="D242" s="126"/>
      <c r="E242" s="222"/>
      <c r="F242" s="126"/>
      <c r="G242" s="126"/>
      <c r="H242" s="126"/>
      <c r="I242" s="126"/>
      <c r="J242" s="126"/>
      <c r="K242" s="222"/>
      <c r="L242" s="222"/>
      <c r="M242" s="222"/>
      <c r="N242" s="126"/>
      <c r="O242" s="126"/>
    </row>
    <row r="243" spans="4:15" x14ac:dyDescent="0.2">
      <c r="D243" s="126"/>
      <c r="E243" s="222"/>
      <c r="F243" s="126"/>
      <c r="G243" s="126"/>
      <c r="H243" s="126"/>
      <c r="I243" s="126"/>
      <c r="J243" s="126"/>
      <c r="K243" s="222"/>
      <c r="L243" s="222"/>
      <c r="M243" s="222"/>
      <c r="N243" s="126"/>
      <c r="O243" s="126"/>
    </row>
    <row r="244" spans="4:15" x14ac:dyDescent="0.2">
      <c r="D244" s="126"/>
      <c r="E244" s="222"/>
      <c r="F244" s="126"/>
      <c r="G244" s="126"/>
      <c r="H244" s="126"/>
      <c r="I244" s="126"/>
      <c r="J244" s="126"/>
      <c r="K244" s="222"/>
      <c r="L244" s="222"/>
      <c r="M244" s="222"/>
      <c r="N244" s="126"/>
      <c r="O244" s="126"/>
    </row>
    <row r="245" spans="4:15" x14ac:dyDescent="0.2">
      <c r="D245" s="126"/>
      <c r="E245" s="222"/>
      <c r="F245" s="126"/>
      <c r="G245" s="126"/>
      <c r="H245" s="126"/>
      <c r="I245" s="126"/>
      <c r="J245" s="126"/>
      <c r="K245" s="222"/>
      <c r="L245" s="222"/>
      <c r="M245" s="222"/>
      <c r="N245" s="126"/>
      <c r="O245" s="126"/>
    </row>
    <row r="246" spans="4:15" x14ac:dyDescent="0.2">
      <c r="D246" s="126"/>
      <c r="E246" s="222"/>
      <c r="F246" s="126"/>
      <c r="G246" s="126"/>
      <c r="H246" s="126"/>
      <c r="I246" s="126"/>
      <c r="J246" s="126"/>
      <c r="K246" s="222"/>
      <c r="L246" s="222"/>
      <c r="M246" s="222"/>
      <c r="N246" s="126"/>
      <c r="O246" s="126"/>
    </row>
    <row r="247" spans="4:15" x14ac:dyDescent="0.2">
      <c r="D247" s="126"/>
      <c r="E247" s="222"/>
      <c r="F247" s="126"/>
      <c r="G247" s="126"/>
      <c r="H247" s="126"/>
      <c r="I247" s="126"/>
      <c r="J247" s="126"/>
      <c r="K247" s="222"/>
      <c r="L247" s="222"/>
      <c r="M247" s="222"/>
      <c r="N247" s="126"/>
      <c r="O247" s="126"/>
    </row>
    <row r="248" spans="4:15" x14ac:dyDescent="0.2">
      <c r="D248" s="126"/>
      <c r="E248" s="222"/>
      <c r="F248" s="126"/>
      <c r="G248" s="126"/>
      <c r="H248" s="126"/>
      <c r="I248" s="126"/>
      <c r="J248" s="126"/>
      <c r="K248" s="222"/>
      <c r="L248" s="222"/>
      <c r="M248" s="222"/>
      <c r="N248" s="126"/>
      <c r="O248" s="126"/>
    </row>
    <row r="249" spans="4:15" x14ac:dyDescent="0.2">
      <c r="D249" s="126"/>
      <c r="E249" s="222"/>
      <c r="F249" s="126"/>
      <c r="G249" s="126"/>
      <c r="H249" s="126"/>
      <c r="I249" s="126"/>
      <c r="J249" s="126"/>
      <c r="K249" s="222"/>
      <c r="L249" s="222"/>
      <c r="M249" s="222"/>
      <c r="N249" s="126"/>
      <c r="O249" s="126"/>
    </row>
    <row r="250" spans="4:15" x14ac:dyDescent="0.2">
      <c r="D250" s="126"/>
      <c r="E250" s="222"/>
      <c r="F250" s="126"/>
      <c r="G250" s="126"/>
      <c r="H250" s="126"/>
      <c r="I250" s="126"/>
      <c r="J250" s="126"/>
      <c r="K250" s="222"/>
      <c r="L250" s="222"/>
      <c r="M250" s="222"/>
      <c r="N250" s="126"/>
      <c r="O250" s="126"/>
    </row>
    <row r="251" spans="4:15" x14ac:dyDescent="0.2">
      <c r="D251" s="126"/>
      <c r="E251" s="222"/>
      <c r="F251" s="126"/>
      <c r="G251" s="126"/>
      <c r="H251" s="126"/>
      <c r="I251" s="126"/>
      <c r="J251" s="126"/>
      <c r="K251" s="222"/>
      <c r="L251" s="222"/>
      <c r="M251" s="222"/>
      <c r="N251" s="126"/>
      <c r="O251" s="126"/>
    </row>
    <row r="252" spans="4:15" x14ac:dyDescent="0.2">
      <c r="D252" s="126"/>
      <c r="E252" s="222"/>
      <c r="F252" s="126"/>
      <c r="G252" s="126"/>
      <c r="H252" s="126"/>
      <c r="I252" s="126"/>
      <c r="J252" s="126"/>
      <c r="K252" s="222"/>
      <c r="L252" s="222"/>
      <c r="M252" s="222"/>
      <c r="N252" s="126"/>
      <c r="O252" s="126"/>
    </row>
    <row r="253" spans="4:15" x14ac:dyDescent="0.2">
      <c r="D253" s="126"/>
      <c r="E253" s="222"/>
      <c r="F253" s="126"/>
      <c r="G253" s="126"/>
      <c r="H253" s="126"/>
      <c r="I253" s="126"/>
      <c r="J253" s="126"/>
      <c r="K253" s="222"/>
      <c r="L253" s="222"/>
      <c r="M253" s="222"/>
      <c r="N253" s="126"/>
      <c r="O253" s="126"/>
    </row>
    <row r="254" spans="4:15" x14ac:dyDescent="0.2">
      <c r="D254" s="126"/>
      <c r="E254" s="222"/>
      <c r="F254" s="126"/>
      <c r="G254" s="126"/>
      <c r="H254" s="126"/>
      <c r="I254" s="126"/>
      <c r="J254" s="126"/>
      <c r="K254" s="222"/>
      <c r="L254" s="222"/>
      <c r="M254" s="222"/>
      <c r="N254" s="126"/>
      <c r="O254" s="126"/>
    </row>
    <row r="255" spans="4:15" x14ac:dyDescent="0.2">
      <c r="D255" s="126"/>
      <c r="E255" s="222"/>
      <c r="F255" s="126"/>
      <c r="G255" s="126"/>
      <c r="H255" s="126"/>
      <c r="I255" s="126"/>
      <c r="J255" s="126"/>
      <c r="K255" s="222"/>
      <c r="L255" s="222"/>
      <c r="M255" s="222"/>
      <c r="N255" s="126"/>
      <c r="O255" s="126"/>
    </row>
    <row r="256" spans="4:15" x14ac:dyDescent="0.2">
      <c r="D256" s="126"/>
      <c r="E256" s="222"/>
      <c r="F256" s="126"/>
      <c r="G256" s="126"/>
      <c r="H256" s="126"/>
      <c r="I256" s="126"/>
      <c r="J256" s="126"/>
      <c r="K256" s="222"/>
      <c r="L256" s="222"/>
      <c r="M256" s="222"/>
      <c r="N256" s="126"/>
      <c r="O256" s="126"/>
    </row>
    <row r="257" spans="4:15" x14ac:dyDescent="0.2">
      <c r="D257" s="126"/>
      <c r="E257" s="222"/>
      <c r="F257" s="126"/>
      <c r="G257" s="126"/>
      <c r="H257" s="126"/>
      <c r="I257" s="126"/>
      <c r="J257" s="126"/>
      <c r="K257" s="222"/>
      <c r="L257" s="222"/>
      <c r="M257" s="222"/>
      <c r="N257" s="126"/>
      <c r="O257" s="126"/>
    </row>
    <row r="258" spans="4:15" x14ac:dyDescent="0.2">
      <c r="D258" s="126"/>
      <c r="E258" s="222"/>
      <c r="F258" s="126"/>
      <c r="G258" s="126"/>
      <c r="H258" s="126"/>
      <c r="I258" s="126"/>
      <c r="J258" s="126"/>
      <c r="K258" s="222"/>
      <c r="L258" s="222"/>
      <c r="M258" s="222"/>
      <c r="N258" s="126"/>
      <c r="O258" s="126"/>
    </row>
    <row r="259" spans="4:15" x14ac:dyDescent="0.2">
      <c r="D259" s="126"/>
      <c r="E259" s="222"/>
      <c r="F259" s="126"/>
      <c r="G259" s="126"/>
      <c r="H259" s="126"/>
      <c r="I259" s="126"/>
      <c r="J259" s="126"/>
      <c r="K259" s="222"/>
      <c r="L259" s="222"/>
      <c r="M259" s="222"/>
      <c r="N259" s="126"/>
      <c r="O259" s="126"/>
    </row>
    <row r="260" spans="4:15" x14ac:dyDescent="0.2">
      <c r="D260" s="126"/>
      <c r="E260" s="222"/>
      <c r="F260" s="126"/>
      <c r="G260" s="126"/>
      <c r="H260" s="126"/>
      <c r="I260" s="126"/>
      <c r="J260" s="126"/>
      <c r="K260" s="222"/>
      <c r="L260" s="222"/>
      <c r="M260" s="222"/>
      <c r="N260" s="126"/>
      <c r="O260" s="126"/>
    </row>
    <row r="261" spans="4:15" x14ac:dyDescent="0.2">
      <c r="D261" s="126"/>
      <c r="E261" s="222"/>
      <c r="F261" s="126"/>
      <c r="G261" s="126"/>
      <c r="H261" s="126"/>
      <c r="I261" s="126"/>
      <c r="J261" s="126"/>
      <c r="K261" s="222"/>
      <c r="L261" s="222"/>
      <c r="M261" s="222"/>
      <c r="N261" s="126"/>
      <c r="O261" s="126"/>
    </row>
    <row r="262" spans="4:15" x14ac:dyDescent="0.2">
      <c r="D262" s="126"/>
      <c r="E262" s="222"/>
      <c r="F262" s="126"/>
      <c r="G262" s="126"/>
      <c r="H262" s="126"/>
      <c r="I262" s="126"/>
      <c r="J262" s="126"/>
      <c r="K262" s="222"/>
      <c r="L262" s="222"/>
      <c r="M262" s="222"/>
      <c r="N262" s="126"/>
      <c r="O262" s="126"/>
    </row>
    <row r="263" spans="4:15" x14ac:dyDescent="0.2">
      <c r="D263" s="126"/>
      <c r="E263" s="222"/>
      <c r="F263" s="126"/>
      <c r="G263" s="126"/>
      <c r="H263" s="126"/>
      <c r="I263" s="126"/>
      <c r="J263" s="126"/>
      <c r="K263" s="222"/>
      <c r="L263" s="222"/>
      <c r="M263" s="222"/>
      <c r="N263" s="126"/>
      <c r="O263" s="126"/>
    </row>
    <row r="264" spans="4:15" x14ac:dyDescent="0.2">
      <c r="D264" s="126"/>
      <c r="E264" s="222"/>
      <c r="F264" s="126"/>
      <c r="G264" s="126"/>
      <c r="H264" s="126"/>
      <c r="I264" s="126"/>
      <c r="J264" s="126"/>
      <c r="K264" s="222"/>
      <c r="L264" s="222"/>
      <c r="M264" s="222"/>
      <c r="N264" s="126"/>
      <c r="O264" s="126"/>
    </row>
    <row r="265" spans="4:15" x14ac:dyDescent="0.2">
      <c r="D265" s="126"/>
      <c r="E265" s="222"/>
      <c r="F265" s="126"/>
      <c r="G265" s="126"/>
      <c r="H265" s="126"/>
      <c r="I265" s="126"/>
      <c r="J265" s="126"/>
      <c r="K265" s="222"/>
      <c r="L265" s="222"/>
      <c r="M265" s="222"/>
      <c r="N265" s="126"/>
      <c r="O265" s="126"/>
    </row>
    <row r="266" spans="4:15" x14ac:dyDescent="0.2">
      <c r="D266" s="126"/>
      <c r="E266" s="222"/>
      <c r="F266" s="126"/>
      <c r="G266" s="126"/>
      <c r="H266" s="126"/>
      <c r="I266" s="126"/>
      <c r="J266" s="126"/>
      <c r="K266" s="222"/>
      <c r="L266" s="222"/>
      <c r="M266" s="222"/>
      <c r="N266" s="126"/>
      <c r="O266" s="126"/>
    </row>
    <row r="267" spans="4:15" x14ac:dyDescent="0.2">
      <c r="D267" s="126"/>
      <c r="E267" s="222"/>
      <c r="F267" s="126"/>
      <c r="G267" s="126"/>
      <c r="H267" s="126"/>
      <c r="I267" s="126"/>
      <c r="J267" s="126"/>
      <c r="K267" s="222"/>
      <c r="L267" s="222"/>
      <c r="M267" s="222"/>
      <c r="N267" s="126"/>
      <c r="O267" s="126"/>
    </row>
    <row r="268" spans="4:15" x14ac:dyDescent="0.2">
      <c r="D268" s="126"/>
      <c r="E268" s="222"/>
      <c r="F268" s="126"/>
      <c r="G268" s="126"/>
      <c r="H268" s="126"/>
      <c r="I268" s="126"/>
      <c r="J268" s="126"/>
      <c r="K268" s="222"/>
      <c r="L268" s="222"/>
      <c r="M268" s="222"/>
      <c r="N268" s="126"/>
      <c r="O268" s="126"/>
    </row>
    <row r="269" spans="4:15" x14ac:dyDescent="0.2">
      <c r="D269" s="126"/>
      <c r="E269" s="222"/>
      <c r="F269" s="126"/>
      <c r="G269" s="126"/>
      <c r="H269" s="126"/>
      <c r="I269" s="126"/>
      <c r="J269" s="126"/>
      <c r="K269" s="222"/>
      <c r="L269" s="222"/>
      <c r="M269" s="222"/>
      <c r="N269" s="126"/>
      <c r="O269" s="126"/>
    </row>
    <row r="270" spans="4:15" x14ac:dyDescent="0.2">
      <c r="D270" s="126"/>
      <c r="E270" s="222"/>
      <c r="F270" s="126"/>
      <c r="G270" s="126"/>
      <c r="H270" s="126"/>
      <c r="I270" s="126"/>
      <c r="J270" s="126"/>
      <c r="K270" s="222"/>
      <c r="L270" s="222"/>
      <c r="M270" s="222"/>
      <c r="N270" s="126"/>
      <c r="O270" s="126"/>
    </row>
    <row r="271" spans="4:15" x14ac:dyDescent="0.2">
      <c r="D271" s="126"/>
      <c r="E271" s="222"/>
      <c r="F271" s="126"/>
      <c r="G271" s="126"/>
      <c r="H271" s="126"/>
      <c r="I271" s="126"/>
      <c r="J271" s="126"/>
      <c r="K271" s="222"/>
      <c r="L271" s="222"/>
      <c r="M271" s="222"/>
      <c r="N271" s="126"/>
      <c r="O271" s="126"/>
    </row>
    <row r="272" spans="4:15" x14ac:dyDescent="0.2">
      <c r="D272" s="126"/>
      <c r="E272" s="222"/>
      <c r="F272" s="126"/>
      <c r="G272" s="126"/>
      <c r="H272" s="126"/>
      <c r="I272" s="126"/>
      <c r="J272" s="126"/>
      <c r="K272" s="222"/>
      <c r="L272" s="222"/>
      <c r="M272" s="222"/>
      <c r="N272" s="126"/>
      <c r="O272" s="126"/>
    </row>
    <row r="273" spans="4:15" x14ac:dyDescent="0.2">
      <c r="D273" s="126"/>
      <c r="E273" s="222"/>
      <c r="F273" s="126"/>
      <c r="G273" s="126"/>
      <c r="H273" s="126"/>
      <c r="I273" s="126"/>
      <c r="J273" s="126"/>
      <c r="K273" s="222"/>
      <c r="L273" s="222"/>
      <c r="M273" s="222"/>
      <c r="N273" s="126"/>
      <c r="O273" s="126"/>
    </row>
    <row r="274" spans="4:15" x14ac:dyDescent="0.2">
      <c r="D274" s="126"/>
      <c r="E274" s="222"/>
      <c r="F274" s="126"/>
      <c r="G274" s="126"/>
      <c r="H274" s="126"/>
      <c r="I274" s="126"/>
      <c r="J274" s="126"/>
      <c r="K274" s="222"/>
      <c r="L274" s="222"/>
      <c r="M274" s="222"/>
      <c r="N274" s="126"/>
      <c r="O274" s="126"/>
    </row>
    <row r="275" spans="4:15" x14ac:dyDescent="0.2">
      <c r="D275" s="126"/>
      <c r="E275" s="222"/>
      <c r="F275" s="126"/>
      <c r="G275" s="126"/>
      <c r="H275" s="126"/>
      <c r="I275" s="126"/>
      <c r="J275" s="126"/>
      <c r="K275" s="222"/>
      <c r="L275" s="222"/>
      <c r="M275" s="222"/>
      <c r="N275" s="126"/>
      <c r="O275" s="126"/>
    </row>
    <row r="276" spans="4:15" x14ac:dyDescent="0.2">
      <c r="D276" s="126"/>
      <c r="E276" s="222"/>
      <c r="F276" s="126"/>
      <c r="G276" s="126"/>
      <c r="H276" s="126"/>
      <c r="I276" s="126"/>
      <c r="J276" s="126"/>
      <c r="K276" s="222"/>
      <c r="L276" s="222"/>
      <c r="M276" s="222"/>
      <c r="N276" s="126"/>
      <c r="O276" s="126"/>
    </row>
    <row r="277" spans="4:15" x14ac:dyDescent="0.2">
      <c r="D277" s="126"/>
      <c r="E277" s="222"/>
      <c r="F277" s="126"/>
      <c r="G277" s="126"/>
      <c r="H277" s="126"/>
      <c r="I277" s="126"/>
      <c r="J277" s="126"/>
      <c r="K277" s="222"/>
      <c r="L277" s="222"/>
      <c r="M277" s="222"/>
      <c r="N277" s="126"/>
      <c r="O277" s="126"/>
    </row>
    <row r="278" spans="4:15" x14ac:dyDescent="0.2">
      <c r="D278" s="126"/>
      <c r="E278" s="222"/>
      <c r="F278" s="126"/>
      <c r="G278" s="126"/>
      <c r="H278" s="126"/>
      <c r="I278" s="126"/>
      <c r="J278" s="126"/>
      <c r="K278" s="222"/>
      <c r="L278" s="222"/>
      <c r="M278" s="222"/>
      <c r="N278" s="126"/>
      <c r="O278" s="126"/>
    </row>
    <row r="279" spans="4:15" x14ac:dyDescent="0.2">
      <c r="D279" s="126"/>
      <c r="E279" s="222"/>
      <c r="F279" s="126"/>
      <c r="G279" s="126"/>
      <c r="H279" s="126"/>
      <c r="I279" s="126"/>
      <c r="J279" s="126"/>
      <c r="K279" s="222"/>
      <c r="L279" s="222"/>
      <c r="M279" s="222"/>
      <c r="N279" s="126"/>
      <c r="O279" s="126"/>
    </row>
    <row r="280" spans="4:15" x14ac:dyDescent="0.2">
      <c r="D280" s="126"/>
      <c r="E280" s="222"/>
      <c r="F280" s="126"/>
      <c r="G280" s="126"/>
      <c r="H280" s="126"/>
      <c r="I280" s="126"/>
      <c r="J280" s="126"/>
      <c r="K280" s="222"/>
      <c r="L280" s="222"/>
      <c r="M280" s="222"/>
      <c r="N280" s="126"/>
      <c r="O280" s="126"/>
    </row>
    <row r="281" spans="4:15" x14ac:dyDescent="0.2">
      <c r="D281" s="126"/>
      <c r="E281" s="222"/>
      <c r="F281" s="126"/>
      <c r="G281" s="126"/>
      <c r="H281" s="126"/>
      <c r="I281" s="126"/>
      <c r="J281" s="126"/>
      <c r="K281" s="222"/>
      <c r="L281" s="222"/>
      <c r="M281" s="222"/>
      <c r="N281" s="126"/>
      <c r="O281" s="126"/>
    </row>
    <row r="282" spans="4:15" x14ac:dyDescent="0.2">
      <c r="D282" s="126"/>
      <c r="E282" s="222"/>
      <c r="F282" s="126"/>
      <c r="G282" s="126"/>
      <c r="H282" s="126"/>
      <c r="I282" s="126"/>
      <c r="J282" s="126"/>
      <c r="K282" s="222"/>
      <c r="L282" s="222"/>
      <c r="M282" s="222"/>
      <c r="N282" s="126"/>
      <c r="O282" s="126"/>
    </row>
    <row r="283" spans="4:15" x14ac:dyDescent="0.2">
      <c r="D283" s="126"/>
      <c r="E283" s="222"/>
      <c r="F283" s="126"/>
      <c r="G283" s="126"/>
      <c r="H283" s="126"/>
      <c r="I283" s="126"/>
      <c r="J283" s="126"/>
      <c r="K283" s="222"/>
      <c r="L283" s="222"/>
      <c r="M283" s="222"/>
      <c r="N283" s="126"/>
      <c r="O283" s="126"/>
    </row>
    <row r="284" spans="4:15" x14ac:dyDescent="0.2">
      <c r="D284" s="126"/>
      <c r="E284" s="222"/>
      <c r="F284" s="126"/>
      <c r="G284" s="126"/>
      <c r="H284" s="126"/>
      <c r="I284" s="126"/>
      <c r="J284" s="126"/>
      <c r="K284" s="222"/>
      <c r="L284" s="222"/>
      <c r="M284" s="222"/>
      <c r="N284" s="126"/>
      <c r="O284" s="126"/>
    </row>
    <row r="285" spans="4:15" x14ac:dyDescent="0.2">
      <c r="D285" s="126"/>
      <c r="E285" s="222"/>
      <c r="F285" s="126"/>
      <c r="G285" s="126"/>
      <c r="H285" s="126"/>
      <c r="I285" s="126"/>
      <c r="J285" s="126"/>
      <c r="K285" s="222"/>
      <c r="L285" s="222"/>
      <c r="M285" s="222"/>
      <c r="N285" s="126"/>
      <c r="O285" s="126"/>
    </row>
    <row r="286" spans="4:15" x14ac:dyDescent="0.2">
      <c r="D286" s="126"/>
      <c r="E286" s="222"/>
      <c r="F286" s="126"/>
      <c r="G286" s="126"/>
      <c r="H286" s="126"/>
      <c r="I286" s="126"/>
      <c r="J286" s="126"/>
      <c r="K286" s="222"/>
      <c r="L286" s="222"/>
      <c r="M286" s="222"/>
      <c r="N286" s="126"/>
      <c r="O286" s="126"/>
    </row>
    <row r="287" spans="4:15" x14ac:dyDescent="0.2">
      <c r="D287" s="126"/>
      <c r="E287" s="222"/>
      <c r="F287" s="126"/>
      <c r="G287" s="126"/>
      <c r="H287" s="126"/>
      <c r="I287" s="126"/>
      <c r="J287" s="126"/>
      <c r="K287" s="222"/>
      <c r="L287" s="222"/>
      <c r="M287" s="222"/>
      <c r="N287" s="126"/>
      <c r="O287" s="126"/>
    </row>
    <row r="288" spans="4:15" x14ac:dyDescent="0.2">
      <c r="D288" s="126"/>
      <c r="E288" s="222"/>
      <c r="F288" s="126"/>
      <c r="G288" s="126"/>
      <c r="H288" s="126"/>
      <c r="I288" s="126"/>
      <c r="J288" s="126"/>
      <c r="K288" s="222"/>
      <c r="L288" s="222"/>
      <c r="M288" s="222"/>
      <c r="N288" s="126"/>
      <c r="O288" s="126"/>
    </row>
    <row r="289" spans="4:15" x14ac:dyDescent="0.2">
      <c r="D289" s="126"/>
      <c r="E289" s="222"/>
      <c r="F289" s="126"/>
      <c r="G289" s="126"/>
      <c r="H289" s="126"/>
      <c r="I289" s="126"/>
      <c r="J289" s="126"/>
      <c r="K289" s="222"/>
      <c r="L289" s="222"/>
      <c r="M289" s="222"/>
      <c r="N289" s="126"/>
      <c r="O289" s="126"/>
    </row>
    <row r="290" spans="4:15" x14ac:dyDescent="0.2">
      <c r="D290" s="126"/>
      <c r="E290" s="222"/>
      <c r="F290" s="126"/>
      <c r="G290" s="126"/>
      <c r="H290" s="126"/>
      <c r="I290" s="126"/>
      <c r="J290" s="126"/>
      <c r="K290" s="222"/>
      <c r="L290" s="222"/>
      <c r="M290" s="222"/>
      <c r="N290" s="126"/>
      <c r="O290" s="126"/>
    </row>
    <row r="291" spans="4:15" x14ac:dyDescent="0.2">
      <c r="D291" s="126"/>
      <c r="E291" s="222"/>
      <c r="F291" s="126"/>
      <c r="G291" s="126"/>
      <c r="H291" s="126"/>
      <c r="I291" s="126"/>
      <c r="J291" s="126"/>
      <c r="K291" s="222"/>
      <c r="L291" s="222"/>
      <c r="M291" s="222"/>
      <c r="N291" s="126"/>
      <c r="O291" s="126"/>
    </row>
    <row r="292" spans="4:15" x14ac:dyDescent="0.2">
      <c r="D292" s="126"/>
      <c r="E292" s="222"/>
      <c r="F292" s="126"/>
      <c r="G292" s="126"/>
      <c r="H292" s="126"/>
      <c r="I292" s="126"/>
      <c r="J292" s="126"/>
      <c r="K292" s="222"/>
      <c r="L292" s="222"/>
      <c r="M292" s="222"/>
      <c r="N292" s="126"/>
      <c r="O292" s="126"/>
    </row>
    <row r="293" spans="4:15" x14ac:dyDescent="0.2">
      <c r="D293" s="126"/>
      <c r="E293" s="222"/>
      <c r="F293" s="126"/>
      <c r="G293" s="126"/>
      <c r="H293" s="126"/>
      <c r="I293" s="126"/>
      <c r="J293" s="126"/>
      <c r="K293" s="222"/>
      <c r="L293" s="222"/>
      <c r="M293" s="222"/>
      <c r="N293" s="126"/>
      <c r="O293" s="126"/>
    </row>
    <row r="294" spans="4:15" x14ac:dyDescent="0.2">
      <c r="D294" s="126"/>
      <c r="E294" s="222"/>
      <c r="F294" s="126"/>
      <c r="G294" s="126"/>
      <c r="H294" s="126"/>
      <c r="I294" s="126"/>
      <c r="J294" s="126"/>
      <c r="K294" s="222"/>
      <c r="L294" s="222"/>
      <c r="M294" s="222"/>
      <c r="N294" s="126"/>
      <c r="O294" s="126"/>
    </row>
    <row r="295" spans="4:15" x14ac:dyDescent="0.2">
      <c r="D295" s="126"/>
      <c r="E295" s="222"/>
      <c r="F295" s="126"/>
      <c r="G295" s="126"/>
      <c r="H295" s="126"/>
      <c r="I295" s="126"/>
      <c r="J295" s="126"/>
      <c r="K295" s="222"/>
      <c r="L295" s="222"/>
      <c r="M295" s="222"/>
      <c r="N295" s="126"/>
      <c r="O295" s="126"/>
    </row>
    <row r="296" spans="4:15" x14ac:dyDescent="0.2">
      <c r="D296" s="126"/>
      <c r="E296" s="222"/>
      <c r="F296" s="126"/>
      <c r="G296" s="126"/>
      <c r="H296" s="126"/>
      <c r="I296" s="126"/>
      <c r="J296" s="126"/>
      <c r="K296" s="222"/>
      <c r="L296" s="222"/>
      <c r="M296" s="222"/>
      <c r="N296" s="126"/>
      <c r="O296" s="126"/>
    </row>
    <row r="297" spans="4:15" x14ac:dyDescent="0.2">
      <c r="D297" s="126"/>
      <c r="E297" s="222"/>
      <c r="F297" s="126"/>
      <c r="G297" s="126"/>
      <c r="H297" s="126"/>
      <c r="I297" s="126"/>
      <c r="J297" s="126"/>
      <c r="K297" s="222"/>
      <c r="L297" s="222"/>
      <c r="M297" s="222"/>
      <c r="N297" s="126"/>
      <c r="O297" s="126"/>
    </row>
    <row r="298" spans="4:15" x14ac:dyDescent="0.2">
      <c r="D298" s="126"/>
      <c r="E298" s="222"/>
      <c r="F298" s="126"/>
      <c r="G298" s="126"/>
      <c r="H298" s="126"/>
      <c r="I298" s="126"/>
      <c r="J298" s="126"/>
      <c r="K298" s="222"/>
      <c r="L298" s="222"/>
      <c r="M298" s="222"/>
      <c r="N298" s="126"/>
      <c r="O298" s="126"/>
    </row>
    <row r="299" spans="4:15" x14ac:dyDescent="0.2">
      <c r="D299" s="126"/>
      <c r="E299" s="222"/>
      <c r="F299" s="126"/>
      <c r="G299" s="126"/>
      <c r="H299" s="126"/>
      <c r="I299" s="126"/>
      <c r="J299" s="126"/>
      <c r="K299" s="222"/>
      <c r="L299" s="222"/>
      <c r="M299" s="222"/>
      <c r="N299" s="126"/>
      <c r="O299" s="126"/>
    </row>
    <row r="300" spans="4:15" x14ac:dyDescent="0.2">
      <c r="D300" s="126"/>
      <c r="E300" s="222"/>
      <c r="F300" s="126"/>
      <c r="G300" s="126"/>
      <c r="H300" s="126"/>
      <c r="I300" s="126"/>
      <c r="J300" s="126"/>
      <c r="K300" s="222"/>
      <c r="L300" s="222"/>
      <c r="M300" s="222"/>
      <c r="N300" s="126"/>
      <c r="O300" s="126"/>
    </row>
    <row r="301" spans="4:15" x14ac:dyDescent="0.2">
      <c r="D301" s="126"/>
      <c r="E301" s="222"/>
      <c r="F301" s="126"/>
      <c r="G301" s="126"/>
      <c r="H301" s="126"/>
      <c r="I301" s="126"/>
      <c r="J301" s="126"/>
      <c r="K301" s="222"/>
      <c r="L301" s="222"/>
      <c r="M301" s="222"/>
      <c r="N301" s="126"/>
      <c r="O301" s="126"/>
    </row>
    <row r="302" spans="4:15" x14ac:dyDescent="0.2">
      <c r="D302" s="126"/>
      <c r="E302" s="222"/>
      <c r="F302" s="126"/>
      <c r="G302" s="126"/>
      <c r="H302" s="126"/>
      <c r="I302" s="126"/>
      <c r="J302" s="126"/>
      <c r="K302" s="222"/>
      <c r="L302" s="222"/>
      <c r="M302" s="222"/>
      <c r="N302" s="126"/>
      <c r="O302" s="126"/>
    </row>
    <row r="303" spans="4:15" x14ac:dyDescent="0.2">
      <c r="D303" s="126"/>
      <c r="E303" s="222"/>
      <c r="F303" s="126"/>
      <c r="G303" s="126"/>
      <c r="H303" s="126"/>
      <c r="I303" s="126"/>
      <c r="J303" s="126"/>
      <c r="K303" s="222"/>
      <c r="L303" s="222"/>
      <c r="M303" s="222"/>
      <c r="N303" s="126"/>
      <c r="O303" s="126"/>
    </row>
    <row r="304" spans="4:15" x14ac:dyDescent="0.2">
      <c r="D304" s="126"/>
      <c r="E304" s="222"/>
      <c r="F304" s="126"/>
      <c r="G304" s="126"/>
      <c r="H304" s="126"/>
      <c r="I304" s="126"/>
      <c r="J304" s="126"/>
      <c r="K304" s="222"/>
      <c r="L304" s="222"/>
      <c r="M304" s="222"/>
      <c r="N304" s="126"/>
      <c r="O304" s="126"/>
    </row>
    <row r="305" spans="4:15" x14ac:dyDescent="0.2">
      <c r="D305" s="126"/>
      <c r="E305" s="222"/>
      <c r="F305" s="126"/>
      <c r="G305" s="126"/>
      <c r="H305" s="126"/>
      <c r="I305" s="126"/>
      <c r="J305" s="126"/>
      <c r="K305" s="222"/>
      <c r="L305" s="222"/>
      <c r="M305" s="222"/>
      <c r="N305" s="126"/>
      <c r="O305" s="126"/>
    </row>
    <row r="306" spans="4:15" x14ac:dyDescent="0.2">
      <c r="D306" s="126"/>
      <c r="E306" s="222"/>
      <c r="F306" s="126"/>
      <c r="G306" s="126"/>
      <c r="H306" s="126"/>
      <c r="I306" s="126"/>
      <c r="J306" s="126"/>
      <c r="K306" s="222"/>
      <c r="L306" s="222"/>
      <c r="M306" s="222"/>
      <c r="N306" s="126"/>
      <c r="O306" s="126"/>
    </row>
    <row r="307" spans="4:15" x14ac:dyDescent="0.2">
      <c r="D307" s="126"/>
      <c r="E307" s="222"/>
      <c r="F307" s="126"/>
      <c r="G307" s="126"/>
      <c r="H307" s="126"/>
      <c r="I307" s="126"/>
      <c r="J307" s="126"/>
      <c r="K307" s="222"/>
      <c r="L307" s="222"/>
      <c r="M307" s="222"/>
      <c r="N307" s="126"/>
      <c r="O307" s="126"/>
    </row>
    <row r="308" spans="4:15" x14ac:dyDescent="0.2">
      <c r="D308" s="126"/>
      <c r="E308" s="222"/>
      <c r="F308" s="126"/>
      <c r="G308" s="126"/>
      <c r="H308" s="126"/>
      <c r="I308" s="126"/>
      <c r="J308" s="126"/>
      <c r="K308" s="222"/>
      <c r="L308" s="222"/>
      <c r="M308" s="222"/>
      <c r="N308" s="126"/>
      <c r="O308" s="126"/>
    </row>
    <row r="309" spans="4:15" x14ac:dyDescent="0.2">
      <c r="D309" s="126"/>
      <c r="E309" s="222"/>
      <c r="F309" s="126"/>
      <c r="G309" s="126"/>
      <c r="H309" s="126"/>
      <c r="I309" s="126"/>
      <c r="J309" s="126"/>
      <c r="K309" s="222"/>
      <c r="L309" s="222"/>
      <c r="M309" s="222"/>
      <c r="N309" s="126"/>
      <c r="O309" s="126"/>
    </row>
    <row r="310" spans="4:15" x14ac:dyDescent="0.2">
      <c r="D310" s="126"/>
      <c r="E310" s="222"/>
      <c r="F310" s="126"/>
      <c r="G310" s="126"/>
      <c r="H310" s="126"/>
      <c r="I310" s="126"/>
      <c r="J310" s="126"/>
      <c r="K310" s="222"/>
      <c r="L310" s="222"/>
      <c r="M310" s="222"/>
      <c r="N310" s="126"/>
      <c r="O310" s="126"/>
    </row>
    <row r="311" spans="4:15" x14ac:dyDescent="0.2">
      <c r="D311" s="126"/>
      <c r="E311" s="222"/>
      <c r="F311" s="126"/>
      <c r="G311" s="126"/>
      <c r="H311" s="126"/>
      <c r="I311" s="126"/>
      <c r="J311" s="126"/>
      <c r="K311" s="222"/>
      <c r="L311" s="222"/>
      <c r="M311" s="222"/>
      <c r="N311" s="126"/>
      <c r="O311" s="126"/>
    </row>
    <row r="312" spans="4:15" x14ac:dyDescent="0.2">
      <c r="D312" s="126"/>
      <c r="E312" s="222"/>
      <c r="F312" s="126"/>
      <c r="G312" s="126"/>
      <c r="H312" s="126"/>
      <c r="I312" s="126"/>
      <c r="J312" s="126"/>
      <c r="K312" s="222"/>
      <c r="L312" s="222"/>
      <c r="M312" s="222"/>
      <c r="N312" s="126"/>
      <c r="O312" s="126"/>
    </row>
    <row r="313" spans="4:15" x14ac:dyDescent="0.2">
      <c r="D313" s="126"/>
      <c r="E313" s="222"/>
      <c r="F313" s="126"/>
      <c r="G313" s="126"/>
      <c r="H313" s="126"/>
      <c r="I313" s="126"/>
      <c r="J313" s="126"/>
      <c r="K313" s="222"/>
      <c r="L313" s="222"/>
      <c r="M313" s="222"/>
      <c r="N313" s="126"/>
      <c r="O313" s="126"/>
    </row>
    <row r="314" spans="4:15" x14ac:dyDescent="0.2">
      <c r="D314" s="126"/>
      <c r="E314" s="222"/>
      <c r="F314" s="126"/>
      <c r="G314" s="126"/>
      <c r="H314" s="126"/>
      <c r="I314" s="126"/>
      <c r="J314" s="126"/>
      <c r="K314" s="222"/>
      <c r="L314" s="222"/>
      <c r="M314" s="222"/>
      <c r="N314" s="126"/>
      <c r="O314" s="126"/>
    </row>
    <row r="315" spans="4:15" x14ac:dyDescent="0.2">
      <c r="D315" s="126"/>
      <c r="E315" s="222"/>
      <c r="F315" s="126"/>
      <c r="G315" s="126"/>
      <c r="H315" s="126"/>
      <c r="I315" s="126"/>
      <c r="J315" s="126"/>
      <c r="K315" s="222"/>
      <c r="L315" s="222"/>
      <c r="M315" s="222"/>
      <c r="N315" s="126"/>
      <c r="O315" s="126"/>
    </row>
    <row r="316" spans="4:15" x14ac:dyDescent="0.2">
      <c r="D316" s="126"/>
      <c r="E316" s="222"/>
      <c r="F316" s="126"/>
      <c r="G316" s="126"/>
      <c r="H316" s="126"/>
      <c r="I316" s="126"/>
      <c r="J316" s="126"/>
      <c r="K316" s="222"/>
      <c r="L316" s="222"/>
      <c r="M316" s="222"/>
      <c r="N316" s="126"/>
      <c r="O316" s="126"/>
    </row>
    <row r="317" spans="4:15" x14ac:dyDescent="0.2">
      <c r="D317" s="126"/>
      <c r="E317" s="222"/>
      <c r="F317" s="126"/>
      <c r="G317" s="126"/>
      <c r="H317" s="126"/>
      <c r="I317" s="126"/>
      <c r="J317" s="126"/>
      <c r="K317" s="222"/>
      <c r="L317" s="222"/>
      <c r="M317" s="222"/>
      <c r="N317" s="126"/>
      <c r="O317" s="126"/>
    </row>
    <row r="318" spans="4:15" x14ac:dyDescent="0.2">
      <c r="D318" s="126"/>
      <c r="E318" s="222"/>
      <c r="F318" s="126"/>
      <c r="G318" s="126"/>
      <c r="H318" s="126"/>
      <c r="I318" s="126"/>
      <c r="J318" s="126"/>
      <c r="K318" s="222"/>
      <c r="L318" s="222"/>
      <c r="M318" s="222"/>
      <c r="N318" s="126"/>
      <c r="O318" s="126"/>
    </row>
    <row r="319" spans="4:15" x14ac:dyDescent="0.2">
      <c r="D319" s="126"/>
      <c r="E319" s="222"/>
      <c r="F319" s="126"/>
      <c r="G319" s="126"/>
      <c r="H319" s="126"/>
      <c r="I319" s="126"/>
      <c r="J319" s="126"/>
      <c r="K319" s="222"/>
      <c r="L319" s="222"/>
      <c r="M319" s="222"/>
      <c r="N319" s="126"/>
      <c r="O319" s="126"/>
    </row>
    <row r="320" spans="4:15" x14ac:dyDescent="0.2">
      <c r="D320" s="126"/>
      <c r="E320" s="222"/>
      <c r="F320" s="126"/>
      <c r="G320" s="126"/>
      <c r="H320" s="126"/>
      <c r="I320" s="126"/>
      <c r="J320" s="126"/>
      <c r="K320" s="222"/>
      <c r="L320" s="222"/>
      <c r="M320" s="222"/>
      <c r="N320" s="126"/>
      <c r="O320" s="126"/>
    </row>
    <row r="321" spans="4:15" x14ac:dyDescent="0.2">
      <c r="D321" s="126"/>
      <c r="E321" s="222"/>
      <c r="F321" s="126"/>
      <c r="G321" s="126"/>
      <c r="H321" s="126"/>
      <c r="I321" s="126"/>
      <c r="J321" s="126"/>
      <c r="K321" s="222"/>
      <c r="L321" s="222"/>
      <c r="M321" s="222"/>
      <c r="N321" s="126"/>
      <c r="O321" s="126"/>
    </row>
    <row r="322" spans="4:15" x14ac:dyDescent="0.2">
      <c r="D322" s="126"/>
      <c r="E322" s="222"/>
      <c r="F322" s="126"/>
      <c r="G322" s="126"/>
      <c r="H322" s="126"/>
      <c r="I322" s="126"/>
      <c r="J322" s="126"/>
      <c r="K322" s="222"/>
      <c r="L322" s="222"/>
      <c r="M322" s="222"/>
      <c r="N322" s="126"/>
      <c r="O322" s="126"/>
    </row>
    <row r="323" spans="4:15" x14ac:dyDescent="0.2">
      <c r="D323" s="126"/>
      <c r="E323" s="222"/>
      <c r="F323" s="126"/>
      <c r="G323" s="126"/>
      <c r="H323" s="126"/>
      <c r="I323" s="126"/>
      <c r="J323" s="126"/>
      <c r="K323" s="222"/>
      <c r="L323" s="222"/>
      <c r="M323" s="222"/>
      <c r="N323" s="126"/>
      <c r="O323" s="126"/>
    </row>
    <row r="324" spans="4:15" x14ac:dyDescent="0.2">
      <c r="D324" s="126"/>
      <c r="E324" s="222"/>
      <c r="F324" s="126"/>
      <c r="G324" s="126"/>
      <c r="H324" s="126"/>
      <c r="I324" s="126"/>
      <c r="J324" s="126"/>
      <c r="K324" s="222"/>
      <c r="L324" s="222"/>
      <c r="M324" s="222"/>
      <c r="N324" s="126"/>
      <c r="O324" s="126"/>
    </row>
    <row r="325" spans="4:15" x14ac:dyDescent="0.2">
      <c r="D325" s="126"/>
      <c r="E325" s="222"/>
      <c r="F325" s="126"/>
      <c r="G325" s="126"/>
      <c r="H325" s="126"/>
      <c r="I325" s="126"/>
      <c r="J325" s="126"/>
      <c r="K325" s="222"/>
      <c r="L325" s="222"/>
      <c r="M325" s="222"/>
      <c r="N325" s="126"/>
      <c r="O325" s="126"/>
    </row>
    <row r="326" spans="4:15" x14ac:dyDescent="0.2">
      <c r="D326" s="126"/>
      <c r="E326" s="222"/>
      <c r="F326" s="126"/>
      <c r="G326" s="126"/>
      <c r="H326" s="126"/>
      <c r="I326" s="126"/>
      <c r="J326" s="126"/>
      <c r="K326" s="222"/>
      <c r="L326" s="222"/>
      <c r="M326" s="222"/>
      <c r="N326" s="126"/>
      <c r="O326" s="126"/>
    </row>
    <row r="327" spans="4:15" x14ac:dyDescent="0.2">
      <c r="D327" s="126"/>
      <c r="E327" s="222"/>
      <c r="F327" s="126"/>
      <c r="G327" s="126"/>
      <c r="H327" s="126"/>
      <c r="I327" s="126"/>
      <c r="J327" s="126"/>
      <c r="K327" s="222"/>
      <c r="L327" s="222"/>
      <c r="M327" s="222"/>
      <c r="N327" s="126"/>
      <c r="O327" s="126"/>
    </row>
    <row r="328" spans="4:15" x14ac:dyDescent="0.2">
      <c r="D328" s="126"/>
      <c r="E328" s="222"/>
      <c r="F328" s="126"/>
      <c r="G328" s="126"/>
      <c r="H328" s="126"/>
      <c r="I328" s="126"/>
      <c r="J328" s="126"/>
      <c r="K328" s="222"/>
      <c r="L328" s="222"/>
      <c r="M328" s="222"/>
      <c r="N328" s="126"/>
      <c r="O328" s="126"/>
    </row>
    <row r="329" spans="4:15" x14ac:dyDescent="0.2">
      <c r="D329" s="126"/>
      <c r="E329" s="222"/>
      <c r="F329" s="126"/>
      <c r="G329" s="126"/>
      <c r="H329" s="126"/>
      <c r="I329" s="126"/>
      <c r="J329" s="126"/>
      <c r="K329" s="222"/>
      <c r="L329" s="222"/>
      <c r="M329" s="222"/>
      <c r="N329" s="126"/>
      <c r="O329" s="126"/>
    </row>
    <row r="330" spans="4:15" x14ac:dyDescent="0.2">
      <c r="D330" s="126"/>
      <c r="E330" s="222"/>
      <c r="F330" s="126"/>
      <c r="G330" s="126"/>
      <c r="H330" s="126"/>
      <c r="I330" s="126"/>
      <c r="J330" s="126"/>
      <c r="K330" s="222"/>
      <c r="L330" s="222"/>
      <c r="M330" s="222"/>
      <c r="N330" s="126"/>
      <c r="O330" s="126"/>
    </row>
    <row r="331" spans="4:15" x14ac:dyDescent="0.2">
      <c r="D331" s="126"/>
      <c r="E331" s="222"/>
      <c r="F331" s="126"/>
      <c r="G331" s="126"/>
      <c r="H331" s="126"/>
      <c r="I331" s="126"/>
      <c r="J331" s="126"/>
      <c r="K331" s="222"/>
      <c r="L331" s="222"/>
      <c r="M331" s="222"/>
      <c r="N331" s="126"/>
      <c r="O331" s="126"/>
    </row>
    <row r="332" spans="4:15" x14ac:dyDescent="0.2">
      <c r="D332" s="126"/>
      <c r="E332" s="222"/>
      <c r="F332" s="126"/>
      <c r="G332" s="126"/>
      <c r="H332" s="126"/>
      <c r="I332" s="126"/>
      <c r="J332" s="126"/>
      <c r="K332" s="222"/>
      <c r="L332" s="222"/>
      <c r="M332" s="222"/>
      <c r="N332" s="126"/>
      <c r="O332" s="126"/>
    </row>
    <row r="333" spans="4:15" x14ac:dyDescent="0.2">
      <c r="D333" s="126"/>
      <c r="E333" s="222"/>
      <c r="F333" s="126"/>
      <c r="G333" s="126"/>
      <c r="H333" s="126"/>
      <c r="I333" s="126"/>
      <c r="J333" s="126"/>
      <c r="K333" s="222"/>
      <c r="L333" s="222"/>
      <c r="M333" s="222"/>
      <c r="N333" s="126"/>
      <c r="O333" s="126"/>
    </row>
    <row r="334" spans="4:15" x14ac:dyDescent="0.2">
      <c r="D334" s="126"/>
      <c r="E334" s="222"/>
      <c r="F334" s="126"/>
      <c r="G334" s="126"/>
      <c r="H334" s="126"/>
      <c r="I334" s="126"/>
      <c r="J334" s="126"/>
      <c r="K334" s="222"/>
      <c r="L334" s="222"/>
      <c r="M334" s="222"/>
      <c r="N334" s="126"/>
      <c r="O334" s="126"/>
    </row>
    <row r="335" spans="4:15" x14ac:dyDescent="0.2">
      <c r="D335" s="126"/>
      <c r="E335" s="222"/>
      <c r="F335" s="126"/>
      <c r="G335" s="126"/>
      <c r="H335" s="126"/>
      <c r="I335" s="126"/>
      <c r="J335" s="126"/>
      <c r="K335" s="222"/>
      <c r="L335" s="222"/>
      <c r="M335" s="222"/>
      <c r="N335" s="126"/>
      <c r="O335" s="126"/>
    </row>
    <row r="336" spans="4:15" x14ac:dyDescent="0.2">
      <c r="D336" s="126"/>
      <c r="E336" s="222"/>
      <c r="F336" s="126"/>
      <c r="G336" s="126"/>
      <c r="H336" s="126"/>
      <c r="I336" s="126"/>
      <c r="J336" s="126"/>
      <c r="K336" s="222"/>
      <c r="L336" s="222"/>
      <c r="M336" s="222"/>
      <c r="N336" s="126"/>
      <c r="O336" s="126"/>
    </row>
    <row r="337" spans="4:15" x14ac:dyDescent="0.2">
      <c r="D337" s="126"/>
      <c r="E337" s="222"/>
      <c r="F337" s="126"/>
      <c r="G337" s="126"/>
      <c r="H337" s="126"/>
      <c r="I337" s="126"/>
      <c r="J337" s="126"/>
      <c r="K337" s="222"/>
      <c r="L337" s="222"/>
      <c r="M337" s="222"/>
      <c r="N337" s="126"/>
      <c r="O337" s="126"/>
    </row>
    <row r="338" spans="4:15" x14ac:dyDescent="0.2">
      <c r="D338" s="126"/>
      <c r="E338" s="222"/>
      <c r="F338" s="126"/>
      <c r="G338" s="126"/>
      <c r="H338" s="126"/>
      <c r="I338" s="126"/>
      <c r="J338" s="126"/>
      <c r="K338" s="222"/>
      <c r="L338" s="222"/>
      <c r="M338" s="222"/>
      <c r="N338" s="126"/>
      <c r="O338" s="126"/>
    </row>
    <row r="339" spans="4:15" x14ac:dyDescent="0.2">
      <c r="D339" s="126"/>
      <c r="E339" s="222"/>
      <c r="F339" s="126"/>
      <c r="G339" s="126"/>
      <c r="H339" s="126"/>
      <c r="I339" s="126"/>
      <c r="J339" s="126"/>
      <c r="K339" s="222"/>
      <c r="L339" s="222"/>
      <c r="M339" s="222"/>
      <c r="N339" s="126"/>
      <c r="O339" s="126"/>
    </row>
    <row r="340" spans="4:15" x14ac:dyDescent="0.2">
      <c r="D340" s="126"/>
      <c r="E340" s="222"/>
      <c r="F340" s="126"/>
      <c r="G340" s="126"/>
      <c r="H340" s="126"/>
      <c r="I340" s="126"/>
      <c r="J340" s="126"/>
      <c r="K340" s="222"/>
      <c r="L340" s="222"/>
      <c r="M340" s="222"/>
      <c r="N340" s="126"/>
      <c r="O340" s="126"/>
    </row>
    <row r="341" spans="4:15" x14ac:dyDescent="0.2">
      <c r="D341" s="126"/>
      <c r="E341" s="222"/>
      <c r="F341" s="126"/>
      <c r="G341" s="126"/>
      <c r="H341" s="126"/>
      <c r="I341" s="126"/>
      <c r="J341" s="126"/>
      <c r="K341" s="222"/>
      <c r="L341" s="222"/>
      <c r="M341" s="222"/>
      <c r="N341" s="126"/>
      <c r="O341" s="126"/>
    </row>
    <row r="342" spans="4:15" x14ac:dyDescent="0.2">
      <c r="D342" s="126"/>
      <c r="E342" s="222"/>
      <c r="F342" s="126"/>
      <c r="G342" s="126"/>
      <c r="H342" s="126"/>
      <c r="I342" s="126"/>
      <c r="J342" s="126"/>
      <c r="K342" s="222"/>
      <c r="L342" s="222"/>
      <c r="M342" s="222"/>
      <c r="N342" s="126"/>
      <c r="O342" s="126"/>
    </row>
    <row r="343" spans="4:15" x14ac:dyDescent="0.2">
      <c r="D343" s="126"/>
      <c r="E343" s="222"/>
      <c r="F343" s="126"/>
      <c r="G343" s="126"/>
      <c r="H343" s="126"/>
      <c r="I343" s="126"/>
      <c r="J343" s="126"/>
      <c r="K343" s="222"/>
      <c r="L343" s="222"/>
      <c r="M343" s="222"/>
      <c r="N343" s="126"/>
      <c r="O343" s="126"/>
    </row>
    <row r="344" spans="4:15" x14ac:dyDescent="0.2">
      <c r="D344" s="126"/>
      <c r="E344" s="222"/>
      <c r="F344" s="126"/>
      <c r="G344" s="126"/>
      <c r="H344" s="126"/>
      <c r="I344" s="126"/>
      <c r="J344" s="126"/>
      <c r="K344" s="222"/>
      <c r="L344" s="222"/>
      <c r="M344" s="222"/>
      <c r="N344" s="126"/>
      <c r="O344" s="126"/>
    </row>
    <row r="345" spans="4:15" x14ac:dyDescent="0.2">
      <c r="D345" s="126"/>
      <c r="E345" s="222"/>
      <c r="F345" s="126"/>
      <c r="G345" s="126"/>
      <c r="H345" s="126"/>
      <c r="I345" s="126"/>
      <c r="J345" s="126"/>
      <c r="K345" s="222"/>
      <c r="L345" s="222"/>
      <c r="M345" s="222"/>
      <c r="N345" s="126"/>
      <c r="O345" s="126"/>
    </row>
    <row r="346" spans="4:15" x14ac:dyDescent="0.2">
      <c r="D346" s="126"/>
      <c r="E346" s="222"/>
      <c r="F346" s="126"/>
      <c r="G346" s="126"/>
      <c r="H346" s="126"/>
      <c r="I346" s="126"/>
      <c r="J346" s="126"/>
      <c r="K346" s="222"/>
      <c r="L346" s="222"/>
      <c r="M346" s="222"/>
      <c r="N346" s="126"/>
      <c r="O346" s="126"/>
    </row>
    <row r="347" spans="4:15" x14ac:dyDescent="0.2">
      <c r="D347" s="126"/>
      <c r="E347" s="222"/>
      <c r="F347" s="126"/>
      <c r="G347" s="126"/>
      <c r="H347" s="126"/>
      <c r="I347" s="126"/>
      <c r="J347" s="126"/>
      <c r="K347" s="222"/>
      <c r="L347" s="222"/>
      <c r="M347" s="222"/>
      <c r="N347" s="126"/>
      <c r="O347" s="126"/>
    </row>
    <row r="348" spans="4:15" x14ac:dyDescent="0.2">
      <c r="D348" s="126"/>
      <c r="E348" s="222"/>
      <c r="F348" s="126"/>
      <c r="G348" s="126"/>
      <c r="H348" s="126"/>
      <c r="I348" s="126"/>
      <c r="J348" s="126"/>
      <c r="K348" s="222"/>
      <c r="L348" s="222"/>
      <c r="M348" s="222"/>
      <c r="N348" s="126"/>
      <c r="O348" s="126"/>
    </row>
    <row r="349" spans="4:15" x14ac:dyDescent="0.2">
      <c r="D349" s="126"/>
      <c r="E349" s="222"/>
      <c r="F349" s="126"/>
      <c r="G349" s="126"/>
      <c r="H349" s="126"/>
      <c r="I349" s="126"/>
      <c r="J349" s="126"/>
      <c r="K349" s="222"/>
      <c r="L349" s="222"/>
      <c r="M349" s="222"/>
      <c r="N349" s="126"/>
      <c r="O349" s="126"/>
    </row>
    <row r="350" spans="4:15" x14ac:dyDescent="0.2">
      <c r="D350" s="126"/>
      <c r="E350" s="222"/>
      <c r="F350" s="126"/>
      <c r="G350" s="126"/>
      <c r="H350" s="126"/>
      <c r="I350" s="126"/>
      <c r="J350" s="126"/>
      <c r="K350" s="222"/>
      <c r="L350" s="222"/>
      <c r="M350" s="222"/>
      <c r="N350" s="126"/>
      <c r="O350" s="126"/>
    </row>
    <row r="351" spans="4:15" x14ac:dyDescent="0.2">
      <c r="D351" s="126"/>
      <c r="E351" s="222"/>
      <c r="F351" s="126"/>
      <c r="G351" s="126"/>
      <c r="H351" s="126"/>
      <c r="I351" s="126"/>
      <c r="J351" s="126"/>
      <c r="K351" s="222"/>
      <c r="L351" s="222"/>
      <c r="M351" s="222"/>
      <c r="N351" s="126"/>
      <c r="O351" s="126"/>
    </row>
    <row r="352" spans="4:15" x14ac:dyDescent="0.2">
      <c r="D352" s="126"/>
      <c r="E352" s="222"/>
      <c r="F352" s="126"/>
      <c r="G352" s="126"/>
      <c r="H352" s="126"/>
      <c r="I352" s="126"/>
      <c r="J352" s="126"/>
      <c r="K352" s="222"/>
      <c r="L352" s="222"/>
      <c r="M352" s="222"/>
      <c r="N352" s="126"/>
      <c r="O352" s="126"/>
    </row>
    <row r="353" spans="4:15" x14ac:dyDescent="0.2">
      <c r="D353" s="126"/>
      <c r="E353" s="222"/>
      <c r="F353" s="126"/>
      <c r="G353" s="126"/>
      <c r="H353" s="126"/>
      <c r="I353" s="126"/>
      <c r="J353" s="126"/>
      <c r="K353" s="222"/>
      <c r="L353" s="222"/>
      <c r="M353" s="222"/>
      <c r="N353" s="126"/>
      <c r="O353" s="126"/>
    </row>
    <row r="354" spans="4:15" x14ac:dyDescent="0.2">
      <c r="D354" s="126"/>
      <c r="E354" s="222"/>
      <c r="F354" s="126"/>
      <c r="G354" s="126"/>
      <c r="H354" s="126"/>
      <c r="I354" s="126"/>
      <c r="J354" s="126"/>
      <c r="K354" s="222"/>
      <c r="L354" s="222"/>
      <c r="M354" s="222"/>
      <c r="N354" s="126"/>
      <c r="O354" s="126"/>
    </row>
    <row r="355" spans="4:15" x14ac:dyDescent="0.2">
      <c r="D355" s="126"/>
      <c r="E355" s="222"/>
      <c r="F355" s="126"/>
      <c r="G355" s="126"/>
      <c r="H355" s="126"/>
      <c r="I355" s="126"/>
      <c r="J355" s="126"/>
      <c r="K355" s="222"/>
      <c r="L355" s="222"/>
      <c r="M355" s="222"/>
      <c r="N355" s="126"/>
      <c r="O355" s="126"/>
    </row>
    <row r="356" spans="4:15" x14ac:dyDescent="0.2">
      <c r="D356" s="126"/>
      <c r="E356" s="222"/>
      <c r="F356" s="126"/>
      <c r="G356" s="126"/>
      <c r="H356" s="126"/>
      <c r="I356" s="126"/>
      <c r="J356" s="126"/>
      <c r="K356" s="222"/>
      <c r="L356" s="222"/>
      <c r="M356" s="222"/>
      <c r="N356" s="126"/>
      <c r="O356" s="126"/>
    </row>
    <row r="357" spans="4:15" x14ac:dyDescent="0.2">
      <c r="D357" s="126"/>
      <c r="E357" s="222"/>
      <c r="F357" s="126"/>
      <c r="G357" s="126"/>
      <c r="H357" s="126"/>
      <c r="I357" s="126"/>
      <c r="J357" s="126"/>
      <c r="K357" s="222"/>
      <c r="L357" s="222"/>
      <c r="M357" s="222"/>
      <c r="N357" s="126"/>
      <c r="O357" s="126"/>
    </row>
    <row r="358" spans="4:15" x14ac:dyDescent="0.2">
      <c r="D358" s="126"/>
      <c r="E358" s="222"/>
      <c r="F358" s="126"/>
      <c r="G358" s="126"/>
      <c r="H358" s="126"/>
      <c r="I358" s="126"/>
      <c r="J358" s="126"/>
      <c r="K358" s="222"/>
      <c r="L358" s="222"/>
      <c r="M358" s="222"/>
      <c r="N358" s="126"/>
      <c r="O358" s="126"/>
    </row>
    <row r="359" spans="4:15" x14ac:dyDescent="0.2">
      <c r="D359" s="126"/>
      <c r="E359" s="222"/>
      <c r="F359" s="126"/>
      <c r="G359" s="126"/>
      <c r="H359" s="126"/>
      <c r="I359" s="126"/>
      <c r="J359" s="126"/>
      <c r="K359" s="222"/>
      <c r="L359" s="222"/>
      <c r="M359" s="222"/>
      <c r="N359" s="126"/>
      <c r="O359" s="126"/>
    </row>
    <row r="360" spans="4:15" x14ac:dyDescent="0.2">
      <c r="D360" s="126"/>
      <c r="E360" s="222"/>
      <c r="F360" s="126"/>
      <c r="G360" s="126"/>
      <c r="H360" s="126"/>
      <c r="I360" s="126"/>
      <c r="J360" s="126"/>
      <c r="K360" s="222"/>
      <c r="L360" s="222"/>
      <c r="M360" s="222"/>
      <c r="N360" s="126"/>
      <c r="O360" s="126"/>
    </row>
    <row r="361" spans="4:15" x14ac:dyDescent="0.2">
      <c r="D361" s="126"/>
      <c r="E361" s="222"/>
      <c r="F361" s="126"/>
      <c r="G361" s="126"/>
      <c r="H361" s="126"/>
      <c r="I361" s="126"/>
      <c r="J361" s="126"/>
      <c r="K361" s="222"/>
      <c r="L361" s="222"/>
      <c r="M361" s="222"/>
      <c r="N361" s="126"/>
      <c r="O361" s="126"/>
    </row>
    <row r="362" spans="4:15" x14ac:dyDescent="0.2">
      <c r="D362" s="126"/>
      <c r="E362" s="222"/>
      <c r="F362" s="126"/>
      <c r="G362" s="126"/>
      <c r="H362" s="126"/>
      <c r="I362" s="126"/>
      <c r="J362" s="126"/>
      <c r="K362" s="222"/>
      <c r="L362" s="222"/>
      <c r="M362" s="222"/>
      <c r="N362" s="126"/>
      <c r="O362" s="126"/>
    </row>
    <row r="363" spans="4:15" x14ac:dyDescent="0.2">
      <c r="D363" s="126"/>
      <c r="E363" s="222"/>
      <c r="F363" s="126"/>
      <c r="G363" s="126"/>
      <c r="H363" s="126"/>
      <c r="I363" s="126"/>
      <c r="J363" s="126"/>
      <c r="K363" s="222"/>
      <c r="L363" s="222"/>
      <c r="M363" s="222"/>
      <c r="N363" s="126"/>
      <c r="O363" s="126"/>
    </row>
    <row r="364" spans="4:15" x14ac:dyDescent="0.2">
      <c r="D364" s="126"/>
      <c r="E364" s="222"/>
      <c r="F364" s="126"/>
      <c r="G364" s="126"/>
      <c r="H364" s="126"/>
      <c r="I364" s="126"/>
      <c r="J364" s="126"/>
      <c r="K364" s="222"/>
      <c r="L364" s="222"/>
      <c r="M364" s="222"/>
      <c r="N364" s="126"/>
      <c r="O364" s="126"/>
    </row>
    <row r="365" spans="4:15" x14ac:dyDescent="0.2">
      <c r="D365" s="126"/>
      <c r="E365" s="222"/>
      <c r="F365" s="126"/>
      <c r="G365" s="126"/>
      <c r="H365" s="126"/>
      <c r="I365" s="126"/>
      <c r="J365" s="126"/>
      <c r="K365" s="222"/>
      <c r="L365" s="222"/>
      <c r="M365" s="222"/>
      <c r="N365" s="126"/>
      <c r="O365" s="126"/>
    </row>
    <row r="366" spans="4:15" x14ac:dyDescent="0.2">
      <c r="D366" s="126"/>
      <c r="E366" s="222"/>
      <c r="F366" s="126"/>
      <c r="G366" s="126"/>
      <c r="H366" s="126"/>
      <c r="I366" s="126"/>
      <c r="J366" s="126"/>
      <c r="K366" s="222"/>
      <c r="L366" s="222"/>
      <c r="M366" s="222"/>
      <c r="N366" s="126"/>
      <c r="O366" s="126"/>
    </row>
    <row r="367" spans="4:15" x14ac:dyDescent="0.2">
      <c r="D367" s="126"/>
      <c r="E367" s="222"/>
      <c r="F367" s="126"/>
      <c r="G367" s="126"/>
      <c r="H367" s="126"/>
      <c r="I367" s="126"/>
      <c r="J367" s="126"/>
      <c r="K367" s="222"/>
      <c r="L367" s="222"/>
      <c r="M367" s="222"/>
      <c r="N367" s="126"/>
      <c r="O367" s="126"/>
    </row>
    <row r="368" spans="4:15" x14ac:dyDescent="0.2">
      <c r="D368" s="126"/>
      <c r="E368" s="222"/>
      <c r="F368" s="126"/>
      <c r="G368" s="126"/>
      <c r="H368" s="126"/>
      <c r="I368" s="126"/>
      <c r="J368" s="126"/>
      <c r="K368" s="222"/>
      <c r="L368" s="222"/>
      <c r="M368" s="222"/>
      <c r="N368" s="126"/>
      <c r="O368" s="126"/>
    </row>
    <row r="369" spans="4:15" x14ac:dyDescent="0.2">
      <c r="D369" s="126"/>
      <c r="E369" s="222"/>
      <c r="F369" s="126"/>
      <c r="G369" s="126"/>
      <c r="H369" s="126"/>
      <c r="I369" s="126"/>
      <c r="J369" s="126"/>
      <c r="K369" s="222"/>
      <c r="L369" s="222"/>
      <c r="M369" s="222"/>
      <c r="N369" s="126"/>
      <c r="O369" s="126"/>
    </row>
    <row r="370" spans="4:15" x14ac:dyDescent="0.2">
      <c r="D370" s="126"/>
      <c r="E370" s="222"/>
      <c r="F370" s="126"/>
      <c r="G370" s="126"/>
      <c r="H370" s="126"/>
      <c r="I370" s="126"/>
      <c r="J370" s="126"/>
      <c r="K370" s="222"/>
      <c r="L370" s="222"/>
      <c r="M370" s="222"/>
      <c r="N370" s="126"/>
      <c r="O370" s="126"/>
    </row>
  </sheetData>
  <mergeCells count="2">
    <mergeCell ref="N9:P9"/>
    <mergeCell ref="A82:R84"/>
  </mergeCells>
  <phoneticPr fontId="7" type="noConversion"/>
  <pageMargins left="0.41" right="0.12" top="0.7" bottom="1" header="0.5" footer="0.5"/>
  <pageSetup scale="52" orientation="portrait" horizont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V54"/>
  <sheetViews>
    <sheetView workbookViewId="0">
      <selection activeCell="A48" sqref="A1:IV65536"/>
    </sheetView>
  </sheetViews>
  <sheetFormatPr baseColWidth="10" defaultColWidth="12.3984375" defaultRowHeight="14" x14ac:dyDescent="0.2"/>
  <cols>
    <col min="1" max="2" width="32.3984375" style="183" customWidth="1"/>
    <col min="3" max="3" width="12.3984375" style="183" customWidth="1"/>
    <col min="4" max="4" width="19.3984375" style="183" customWidth="1"/>
    <col min="5" max="5" width="17.796875" style="183" customWidth="1"/>
    <col min="6" max="6" width="14.3984375" style="183" bestFit="1" customWidth="1"/>
    <col min="7" max="7" width="16" style="183" customWidth="1"/>
    <col min="8" max="9" width="17.796875" style="183" bestFit="1" customWidth="1"/>
    <col min="10" max="10" width="18.19921875" style="183" bestFit="1" customWidth="1"/>
    <col min="11" max="16384" width="12.3984375" style="183"/>
  </cols>
  <sheetData>
    <row r="1" spans="1:256" x14ac:dyDescent="0.2">
      <c r="A1" s="181" t="s">
        <v>366</v>
      </c>
      <c r="B1" s="181"/>
      <c r="C1" s="181"/>
      <c r="D1" s="181"/>
      <c r="E1" s="181"/>
      <c r="F1" s="181"/>
      <c r="G1" s="182"/>
      <c r="H1" s="182"/>
      <c r="I1" s="182"/>
      <c r="J1" s="182"/>
    </row>
    <row r="2" spans="1:256" x14ac:dyDescent="0.2">
      <c r="A2" s="181" t="s">
        <v>44</v>
      </c>
      <c r="B2" s="181"/>
      <c r="C2" s="181"/>
      <c r="D2" s="181"/>
      <c r="E2" s="181"/>
      <c r="F2" s="181"/>
      <c r="G2" s="182"/>
      <c r="H2" s="182"/>
      <c r="I2" s="182"/>
      <c r="J2" s="182"/>
    </row>
    <row r="3" spans="1:256" x14ac:dyDescent="0.2">
      <c r="A3" s="184" t="s">
        <v>365</v>
      </c>
      <c r="B3" s="184"/>
      <c r="C3" s="184"/>
      <c r="D3" s="184"/>
      <c r="E3" s="184"/>
      <c r="F3" s="184"/>
      <c r="G3" s="182"/>
      <c r="H3" s="182"/>
      <c r="I3" s="182"/>
      <c r="J3" s="182"/>
      <c r="K3" s="185"/>
    </row>
    <row r="4" spans="1:256" x14ac:dyDescent="0.2">
      <c r="K4" s="185"/>
    </row>
    <row r="5" spans="1:256" x14ac:dyDescent="0.2">
      <c r="A5" s="186" t="s">
        <v>122</v>
      </c>
      <c r="B5" s="186"/>
      <c r="C5" s="187"/>
      <c r="D5" s="188"/>
      <c r="E5" s="188"/>
      <c r="F5" s="189"/>
      <c r="G5" s="189"/>
      <c r="H5" s="189"/>
      <c r="K5" s="185"/>
    </row>
    <row r="6" spans="1:256" x14ac:dyDescent="0.2">
      <c r="A6" s="190" t="s">
        <v>127</v>
      </c>
      <c r="B6" s="190"/>
      <c r="C6" s="190"/>
      <c r="D6" s="190"/>
      <c r="E6" s="190"/>
      <c r="F6" s="189"/>
      <c r="G6" s="189"/>
      <c r="H6" s="189"/>
      <c r="K6" s="185"/>
    </row>
    <row r="7" spans="1:256" x14ac:dyDescent="0.2">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1"/>
      <c r="GU7" s="191"/>
      <c r="GV7" s="191"/>
      <c r="GW7" s="191"/>
      <c r="GX7" s="191"/>
      <c r="GY7" s="191"/>
      <c r="GZ7" s="191"/>
      <c r="HA7" s="191"/>
      <c r="HB7" s="191"/>
      <c r="HC7" s="191"/>
      <c r="HD7" s="191"/>
      <c r="HE7" s="191"/>
      <c r="HF7" s="191"/>
      <c r="HG7" s="191"/>
      <c r="HH7" s="191"/>
      <c r="HI7" s="191"/>
      <c r="HJ7" s="191"/>
      <c r="HK7" s="191"/>
      <c r="HL7" s="191"/>
      <c r="HM7" s="191"/>
      <c r="HN7" s="191"/>
      <c r="HO7" s="191"/>
      <c r="HP7" s="191"/>
      <c r="HQ7" s="191"/>
      <c r="HR7" s="191"/>
      <c r="HS7" s="191"/>
      <c r="HT7" s="191"/>
      <c r="HU7" s="191"/>
      <c r="HV7" s="191"/>
      <c r="HW7" s="191"/>
      <c r="HX7" s="191"/>
      <c r="HY7" s="191"/>
      <c r="HZ7" s="191"/>
      <c r="IA7" s="191"/>
      <c r="IB7" s="191"/>
      <c r="IC7" s="191"/>
      <c r="ID7" s="191"/>
      <c r="IE7" s="191"/>
      <c r="IF7" s="191"/>
      <c r="IG7" s="191"/>
      <c r="IH7" s="191"/>
      <c r="II7" s="191"/>
      <c r="IJ7" s="191"/>
      <c r="IK7" s="191"/>
      <c r="IL7" s="191"/>
      <c r="IM7" s="191"/>
      <c r="IN7" s="191"/>
      <c r="IO7" s="191"/>
      <c r="IP7" s="191"/>
      <c r="IQ7" s="191"/>
      <c r="IR7" s="191"/>
      <c r="IS7" s="191"/>
      <c r="IT7" s="191"/>
      <c r="IU7" s="191"/>
      <c r="IV7" s="191"/>
    </row>
    <row r="8" spans="1:256" x14ac:dyDescent="0.2">
      <c r="A8" s="191"/>
      <c r="B8" s="191"/>
      <c r="C8" s="192" t="s">
        <v>1</v>
      </c>
      <c r="D8" s="192" t="s">
        <v>1</v>
      </c>
      <c r="E8" s="192" t="s">
        <v>1</v>
      </c>
      <c r="F8" s="192" t="s">
        <v>1</v>
      </c>
      <c r="G8" s="192"/>
      <c r="H8" s="192"/>
      <c r="I8" s="192"/>
      <c r="J8" s="192"/>
      <c r="K8" s="185"/>
    </row>
    <row r="9" spans="1:256" x14ac:dyDescent="0.2">
      <c r="A9" s="192"/>
      <c r="B9" s="192"/>
      <c r="C9" s="193"/>
      <c r="D9" s="193"/>
      <c r="E9" s="193"/>
      <c r="F9" s="193"/>
      <c r="G9" s="193"/>
      <c r="H9" s="193"/>
      <c r="I9" s="193"/>
      <c r="J9" s="193"/>
      <c r="K9" s="185"/>
    </row>
    <row r="10" spans="1:256" ht="53.25" customHeight="1" x14ac:dyDescent="0.2">
      <c r="A10" s="192" t="s">
        <v>2</v>
      </c>
      <c r="B10" s="194" t="s">
        <v>107</v>
      </c>
      <c r="C10" s="195" t="s">
        <v>74</v>
      </c>
      <c r="D10" s="195" t="s">
        <v>43</v>
      </c>
      <c r="E10" s="195" t="s">
        <v>45</v>
      </c>
      <c r="F10" s="195" t="s">
        <v>145</v>
      </c>
      <c r="G10" s="195"/>
      <c r="H10" s="195"/>
      <c r="I10" s="195"/>
      <c r="J10" s="195"/>
      <c r="K10" s="185"/>
    </row>
    <row r="11" spans="1:256" x14ac:dyDescent="0.2">
      <c r="A11" s="196"/>
      <c r="B11" s="196"/>
      <c r="C11" s="196"/>
      <c r="D11" s="196"/>
      <c r="E11" s="196"/>
      <c r="F11" s="196"/>
      <c r="G11" s="197"/>
      <c r="H11" s="197"/>
      <c r="I11" s="197"/>
      <c r="J11" s="197"/>
      <c r="K11" s="185"/>
    </row>
    <row r="12" spans="1:256" x14ac:dyDescent="0.2">
      <c r="A12" s="196"/>
      <c r="B12" s="196"/>
      <c r="C12" s="196"/>
      <c r="D12" s="196"/>
      <c r="E12" s="196"/>
      <c r="F12" s="196"/>
      <c r="G12" s="197"/>
      <c r="H12" s="197"/>
      <c r="I12" s="197"/>
      <c r="J12" s="197"/>
      <c r="K12" s="185"/>
    </row>
    <row r="13" spans="1:256" x14ac:dyDescent="0.2">
      <c r="A13" s="196"/>
      <c r="B13" s="196"/>
      <c r="C13" s="196"/>
      <c r="D13" s="196"/>
      <c r="E13" s="196"/>
      <c r="F13" s="196"/>
      <c r="G13" s="197"/>
      <c r="H13" s="197"/>
      <c r="I13" s="197"/>
      <c r="J13" s="197"/>
      <c r="K13" s="185"/>
    </row>
    <row r="14" spans="1:256" x14ac:dyDescent="0.2">
      <c r="A14" s="196"/>
      <c r="B14" s="196"/>
      <c r="C14" s="196"/>
      <c r="D14" s="196"/>
      <c r="E14" s="196"/>
      <c r="F14" s="196"/>
      <c r="G14" s="197"/>
      <c r="H14" s="197"/>
      <c r="I14" s="197"/>
      <c r="J14" s="197"/>
      <c r="K14" s="185"/>
    </row>
    <row r="15" spans="1:256" x14ac:dyDescent="0.2">
      <c r="A15" s="196"/>
      <c r="B15" s="196"/>
      <c r="C15" s="196"/>
      <c r="D15" s="196"/>
      <c r="E15" s="196"/>
      <c r="F15" s="196"/>
      <c r="G15" s="197"/>
      <c r="H15" s="197"/>
      <c r="I15" s="197"/>
      <c r="J15" s="197"/>
      <c r="K15" s="185"/>
    </row>
    <row r="16" spans="1:256" x14ac:dyDescent="0.2">
      <c r="A16" s="196"/>
      <c r="B16" s="196"/>
      <c r="C16" s="196"/>
      <c r="D16" s="196"/>
      <c r="E16" s="196"/>
      <c r="F16" s="196"/>
      <c r="G16" s="197"/>
      <c r="H16" s="197"/>
      <c r="I16" s="197"/>
      <c r="J16" s="197"/>
      <c r="K16" s="185"/>
    </row>
    <row r="17" spans="1:12" x14ac:dyDescent="0.2">
      <c r="A17" s="196"/>
      <c r="B17" s="196"/>
      <c r="C17" s="196"/>
      <c r="D17" s="196"/>
      <c r="E17" s="196"/>
      <c r="F17" s="196"/>
      <c r="G17" s="197"/>
      <c r="H17" s="197"/>
      <c r="I17" s="197"/>
      <c r="J17" s="197"/>
      <c r="K17" s="185"/>
    </row>
    <row r="18" spans="1:12" x14ac:dyDescent="0.2">
      <c r="A18" s="196"/>
      <c r="B18" s="196"/>
      <c r="C18" s="196"/>
      <c r="D18" s="196"/>
      <c r="E18" s="196"/>
      <c r="F18" s="196"/>
      <c r="G18" s="197"/>
      <c r="H18" s="197"/>
      <c r="I18" s="197"/>
      <c r="J18" s="197"/>
      <c r="K18" s="185"/>
    </row>
    <row r="19" spans="1:12" x14ac:dyDescent="0.2">
      <c r="A19" s="196"/>
      <c r="B19" s="196"/>
      <c r="C19" s="196"/>
      <c r="D19" s="196"/>
      <c r="E19" s="196"/>
      <c r="F19" s="196"/>
      <c r="G19" s="197"/>
      <c r="H19" s="197"/>
      <c r="I19" s="197"/>
      <c r="J19" s="197"/>
      <c r="L19" s="14"/>
    </row>
    <row r="20" spans="1:12" x14ac:dyDescent="0.2">
      <c r="A20" s="196"/>
      <c r="B20" s="196"/>
      <c r="C20" s="196"/>
      <c r="D20" s="196"/>
      <c r="E20" s="196"/>
      <c r="F20" s="196"/>
      <c r="G20" s="197"/>
      <c r="H20" s="197"/>
      <c r="I20" s="197"/>
      <c r="J20" s="197"/>
      <c r="L20" s="14"/>
    </row>
    <row r="21" spans="1:12" x14ac:dyDescent="0.2">
      <c r="A21" s="196"/>
      <c r="B21" s="196"/>
      <c r="C21" s="196"/>
      <c r="D21" s="196"/>
      <c r="E21" s="196"/>
      <c r="F21" s="196"/>
      <c r="G21" s="197"/>
      <c r="H21" s="197"/>
      <c r="I21" s="197"/>
      <c r="J21" s="197"/>
      <c r="L21" s="14"/>
    </row>
    <row r="22" spans="1:12" x14ac:dyDescent="0.2">
      <c r="A22" s="196"/>
      <c r="B22" s="196"/>
      <c r="C22" s="196"/>
      <c r="D22" s="196"/>
      <c r="E22" s="196"/>
      <c r="F22" s="196"/>
      <c r="G22" s="197"/>
      <c r="H22" s="197"/>
      <c r="I22" s="197"/>
      <c r="J22" s="197"/>
      <c r="L22" s="14"/>
    </row>
    <row r="23" spans="1:12" x14ac:dyDescent="0.2">
      <c r="A23" s="196"/>
      <c r="B23" s="196"/>
      <c r="C23" s="196"/>
      <c r="D23" s="196"/>
      <c r="E23" s="196"/>
      <c r="F23" s="196"/>
      <c r="G23" s="197"/>
      <c r="H23" s="197"/>
      <c r="I23" s="197"/>
      <c r="J23" s="197"/>
      <c r="L23" s="14"/>
    </row>
    <row r="24" spans="1:12" x14ac:dyDescent="0.2">
      <c r="A24" s="196"/>
      <c r="B24" s="196"/>
      <c r="C24" s="196"/>
      <c r="D24" s="196"/>
      <c r="E24" s="196"/>
      <c r="F24" s="196"/>
      <c r="G24" s="197"/>
      <c r="H24" s="197"/>
      <c r="I24" s="197"/>
      <c r="J24" s="197"/>
      <c r="L24" s="14"/>
    </row>
    <row r="25" spans="1:12" x14ac:dyDescent="0.2">
      <c r="A25" s="196"/>
      <c r="B25" s="196"/>
      <c r="C25" s="196"/>
      <c r="D25" s="196"/>
      <c r="E25" s="196"/>
      <c r="F25" s="196"/>
      <c r="G25" s="197"/>
      <c r="H25" s="197"/>
      <c r="I25" s="197"/>
      <c r="J25" s="197"/>
    </row>
    <row r="26" spans="1:12" x14ac:dyDescent="0.2">
      <c r="A26" s="196"/>
      <c r="B26" s="196"/>
      <c r="C26" s="196"/>
      <c r="D26" s="196"/>
      <c r="E26" s="196"/>
      <c r="F26" s="196"/>
      <c r="G26" s="197"/>
      <c r="H26" s="197"/>
      <c r="I26" s="197"/>
      <c r="J26" s="197"/>
    </row>
    <row r="27" spans="1:12" x14ac:dyDescent="0.2">
      <c r="A27" s="196"/>
      <c r="B27" s="196"/>
      <c r="C27" s="196"/>
      <c r="D27" s="196"/>
      <c r="E27" s="196"/>
      <c r="F27" s="196"/>
      <c r="G27" s="197"/>
      <c r="H27" s="197"/>
      <c r="I27" s="197"/>
      <c r="J27" s="197"/>
    </row>
    <row r="28" spans="1:12" x14ac:dyDescent="0.2">
      <c r="A28" s="196"/>
      <c r="B28" s="196"/>
      <c r="C28" s="196"/>
      <c r="D28" s="196"/>
      <c r="E28" s="196"/>
      <c r="F28" s="196"/>
      <c r="G28" s="197"/>
      <c r="H28" s="197"/>
      <c r="I28" s="197"/>
      <c r="J28" s="197"/>
    </row>
    <row r="29" spans="1:12" x14ac:dyDescent="0.2">
      <c r="A29" s="196"/>
      <c r="B29" s="196"/>
      <c r="C29" s="196"/>
      <c r="D29" s="196"/>
      <c r="E29" s="196"/>
      <c r="F29" s="196"/>
      <c r="G29" s="197"/>
      <c r="H29" s="197"/>
      <c r="I29" s="197"/>
      <c r="J29" s="197"/>
    </row>
    <row r="30" spans="1:12" x14ac:dyDescent="0.2">
      <c r="A30" s="196"/>
      <c r="B30" s="196"/>
      <c r="C30" s="196"/>
      <c r="D30" s="196"/>
      <c r="E30" s="196"/>
      <c r="F30" s="196"/>
      <c r="G30" s="197"/>
      <c r="H30" s="197"/>
      <c r="I30" s="197"/>
      <c r="J30" s="197"/>
    </row>
    <row r="31" spans="1:12" x14ac:dyDescent="0.2">
      <c r="A31" s="196"/>
      <c r="B31" s="196"/>
      <c r="C31" s="196"/>
      <c r="D31" s="196"/>
      <c r="E31" s="196"/>
      <c r="F31" s="196"/>
      <c r="G31" s="197"/>
      <c r="H31" s="197"/>
      <c r="I31" s="197"/>
      <c r="J31" s="197"/>
    </row>
    <row r="32" spans="1:12" x14ac:dyDescent="0.2">
      <c r="A32" s="196"/>
      <c r="B32" s="196"/>
      <c r="C32" s="196"/>
      <c r="D32" s="196"/>
      <c r="E32" s="196"/>
      <c r="F32" s="196"/>
      <c r="G32" s="197"/>
      <c r="H32" s="197"/>
      <c r="I32" s="197"/>
      <c r="J32" s="197"/>
    </row>
    <row r="33" spans="1:10" x14ac:dyDescent="0.2">
      <c r="A33" s="196"/>
      <c r="B33" s="196"/>
      <c r="C33" s="196"/>
      <c r="D33" s="196"/>
      <c r="E33" s="196"/>
      <c r="F33" s="196"/>
      <c r="G33" s="197"/>
      <c r="H33" s="197"/>
      <c r="I33" s="197"/>
      <c r="J33" s="197"/>
    </row>
    <row r="34" spans="1:10" x14ac:dyDescent="0.2">
      <c r="A34" s="196"/>
      <c r="B34" s="196"/>
      <c r="C34" s="196"/>
      <c r="D34" s="196"/>
      <c r="E34" s="196"/>
      <c r="F34" s="196"/>
      <c r="G34" s="197"/>
      <c r="H34" s="197"/>
      <c r="I34" s="197"/>
      <c r="J34" s="197"/>
    </row>
    <row r="35" spans="1:10" x14ac:dyDescent="0.2">
      <c r="A35" s="196"/>
      <c r="B35" s="196"/>
      <c r="C35" s="196"/>
      <c r="D35" s="196"/>
      <c r="E35" s="196"/>
      <c r="F35" s="196"/>
      <c r="G35" s="197"/>
      <c r="H35" s="197"/>
      <c r="I35" s="197"/>
      <c r="J35" s="197"/>
    </row>
    <row r="36" spans="1:10" x14ac:dyDescent="0.2">
      <c r="A36" s="196"/>
      <c r="B36" s="196"/>
      <c r="C36" s="196"/>
      <c r="D36" s="196"/>
      <c r="E36" s="196"/>
      <c r="F36" s="196"/>
      <c r="G36" s="197"/>
      <c r="H36" s="197"/>
      <c r="I36" s="197"/>
      <c r="J36" s="197"/>
    </row>
    <row r="37" spans="1:10" x14ac:dyDescent="0.2">
      <c r="A37" s="196"/>
      <c r="B37" s="196"/>
      <c r="C37" s="196"/>
      <c r="D37" s="196"/>
      <c r="E37" s="196"/>
      <c r="F37" s="196"/>
      <c r="G37" s="197"/>
      <c r="H37" s="197"/>
      <c r="I37" s="197"/>
      <c r="J37" s="197"/>
    </row>
    <row r="38" spans="1:10" x14ac:dyDescent="0.2">
      <c r="A38" s="196"/>
      <c r="B38" s="196"/>
      <c r="C38" s="196"/>
      <c r="D38" s="196"/>
      <c r="E38" s="196"/>
      <c r="F38" s="196"/>
      <c r="G38" s="197"/>
      <c r="H38" s="197"/>
      <c r="I38" s="197"/>
      <c r="J38" s="197"/>
    </row>
    <row r="39" spans="1:10" x14ac:dyDescent="0.2">
      <c r="A39" s="196"/>
      <c r="B39" s="196"/>
      <c r="C39" s="196"/>
      <c r="D39" s="196"/>
      <c r="E39" s="196"/>
      <c r="F39" s="196"/>
    </row>
    <row r="40" spans="1:10" x14ac:dyDescent="0.2">
      <c r="A40" s="197"/>
      <c r="B40" s="197"/>
      <c r="C40" s="198"/>
      <c r="D40" s="198"/>
      <c r="E40" s="198"/>
      <c r="F40" s="198"/>
    </row>
    <row r="41" spans="1:10" ht="15" thickBot="1" x14ac:dyDescent="0.25">
      <c r="A41" s="199" t="s">
        <v>3</v>
      </c>
      <c r="B41" s="199"/>
      <c r="C41" s="200">
        <f>SUM(C11:C39)</f>
        <v>0</v>
      </c>
      <c r="D41" s="200">
        <f>SUM(D11:D39)</f>
        <v>0</v>
      </c>
      <c r="E41" s="200">
        <f>SUM(E11:E39)</f>
        <v>0</v>
      </c>
      <c r="F41" s="200">
        <f>SUM(F11:F39)</f>
        <v>0</v>
      </c>
    </row>
    <row r="42" spans="1:10" ht="15" thickTop="1" x14ac:dyDescent="0.2">
      <c r="A42" s="197"/>
      <c r="B42" s="197"/>
      <c r="C42" s="197"/>
      <c r="D42" s="197"/>
      <c r="E42" s="197"/>
    </row>
    <row r="43" spans="1:10" x14ac:dyDescent="0.2">
      <c r="A43" s="197"/>
      <c r="B43" s="197"/>
      <c r="C43" s="197"/>
      <c r="D43" s="197"/>
      <c r="E43" s="197"/>
    </row>
    <row r="44" spans="1:10" x14ac:dyDescent="0.2">
      <c r="A44" s="197"/>
      <c r="B44" s="197"/>
      <c r="C44" s="197"/>
      <c r="D44" s="197"/>
      <c r="E44" s="197"/>
    </row>
    <row r="45" spans="1:10" x14ac:dyDescent="0.2">
      <c r="A45" s="197"/>
      <c r="B45" s="197"/>
      <c r="C45" s="197"/>
      <c r="D45" s="197"/>
      <c r="E45" s="197"/>
    </row>
    <row r="46" spans="1:10" x14ac:dyDescent="0.2">
      <c r="A46" s="197"/>
      <c r="B46" s="197"/>
      <c r="C46" s="197"/>
      <c r="D46" s="197"/>
      <c r="E46" s="197"/>
    </row>
    <row r="47" spans="1:10" x14ac:dyDescent="0.2">
      <c r="A47" s="197"/>
      <c r="B47" s="197"/>
      <c r="C47" s="197"/>
      <c r="D47" s="197"/>
      <c r="E47" s="197"/>
    </row>
    <row r="48" spans="1:10" ht="13" customHeight="1" x14ac:dyDescent="0.2">
      <c r="A48" s="44" t="s">
        <v>373</v>
      </c>
      <c r="B48" s="44"/>
      <c r="C48" s="44"/>
      <c r="D48" s="44"/>
      <c r="E48" s="44"/>
      <c r="F48" s="44"/>
      <c r="G48" s="44"/>
      <c r="H48" s="44"/>
    </row>
    <row r="49" spans="1:8" ht="13" customHeight="1" x14ac:dyDescent="0.2">
      <c r="A49" s="44"/>
      <c r="B49" s="44"/>
      <c r="C49" s="44"/>
      <c r="D49" s="44"/>
      <c r="E49" s="44"/>
      <c r="F49" s="44"/>
      <c r="G49" s="44"/>
      <c r="H49" s="44"/>
    </row>
    <row r="50" spans="1:8" ht="13" customHeight="1" x14ac:dyDescent="0.2">
      <c r="A50" s="44"/>
      <c r="B50" s="44"/>
      <c r="C50" s="44"/>
      <c r="D50" s="44"/>
      <c r="E50" s="44"/>
      <c r="F50" s="44"/>
      <c r="G50" s="44"/>
      <c r="H50" s="44"/>
    </row>
    <row r="51" spans="1:8" x14ac:dyDescent="0.2">
      <c r="A51" s="197"/>
      <c r="B51" s="197"/>
      <c r="C51" s="197"/>
      <c r="D51" s="197"/>
      <c r="E51" s="197"/>
    </row>
    <row r="52" spans="1:8" x14ac:dyDescent="0.2">
      <c r="A52" s="197"/>
      <c r="B52" s="197"/>
      <c r="C52" s="197"/>
      <c r="D52" s="197"/>
      <c r="E52" s="197"/>
    </row>
    <row r="53" spans="1:8" x14ac:dyDescent="0.2">
      <c r="A53" s="197"/>
      <c r="B53" s="197"/>
      <c r="C53" s="197"/>
      <c r="D53" s="197"/>
      <c r="E53" s="197"/>
    </row>
    <row r="54" spans="1:8" x14ac:dyDescent="0.2">
      <c r="A54" s="197"/>
      <c r="B54" s="197"/>
      <c r="C54" s="197"/>
      <c r="D54" s="197"/>
      <c r="E54" s="197"/>
    </row>
  </sheetData>
  <mergeCells count="4">
    <mergeCell ref="A1:F1"/>
    <mergeCell ref="A2:F2"/>
    <mergeCell ref="A3:F3"/>
    <mergeCell ref="A48:H50"/>
  </mergeCells>
  <phoneticPr fontId="7" type="noConversion"/>
  <printOptions horizontalCentered="1"/>
  <pageMargins left="0" right="0" top="0.5" bottom="0.5" header="0.5" footer="0.5"/>
  <pageSetup orientation="landscape"/>
  <headerFooter alignWithMargins="0">
    <oddFooter>&amp;L&amp;D, &amp;T,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51"/>
  <sheetViews>
    <sheetView workbookViewId="0">
      <selection activeCell="A49" sqref="A1:IV65536"/>
    </sheetView>
  </sheetViews>
  <sheetFormatPr baseColWidth="10" defaultColWidth="14.796875" defaultRowHeight="14" x14ac:dyDescent="0.2"/>
  <cols>
    <col min="1" max="1" width="9.3984375" style="14" customWidth="1"/>
    <col min="2" max="2" width="33.3984375" style="14" customWidth="1"/>
    <col min="3" max="7" width="14.796875" style="14"/>
    <col min="8" max="8" width="20.796875" style="14" customWidth="1"/>
    <col min="9" max="16384" width="14.796875" style="14"/>
  </cols>
  <sheetData>
    <row r="1" spans="1:8" x14ac:dyDescent="0.2">
      <c r="A1" s="271" t="s">
        <v>268</v>
      </c>
      <c r="B1" s="271"/>
      <c r="C1" s="271"/>
      <c r="D1" s="271"/>
      <c r="E1" s="271"/>
      <c r="F1" s="271"/>
      <c r="G1" s="271"/>
    </row>
    <row r="2" spans="1:8" x14ac:dyDescent="0.2">
      <c r="A2" s="271" t="s">
        <v>48</v>
      </c>
      <c r="B2" s="271"/>
      <c r="C2" s="271"/>
      <c r="D2" s="271"/>
      <c r="E2" s="271"/>
      <c r="F2" s="271"/>
      <c r="G2" s="271"/>
    </row>
    <row r="3" spans="1:8" x14ac:dyDescent="0.2">
      <c r="A3" s="184" t="s">
        <v>368</v>
      </c>
      <c r="B3" s="184"/>
      <c r="C3" s="271"/>
      <c r="D3" s="271"/>
      <c r="E3" s="271"/>
      <c r="F3" s="271"/>
      <c r="G3" s="271"/>
    </row>
    <row r="5" spans="1:8" x14ac:dyDescent="0.2">
      <c r="A5" s="186" t="s">
        <v>122</v>
      </c>
      <c r="B5" s="187"/>
      <c r="C5" s="188"/>
      <c r="D5" s="188"/>
      <c r="E5" s="188"/>
      <c r="F5" s="188"/>
      <c r="G5" s="272"/>
      <c r="H5" s="177"/>
    </row>
    <row r="6" spans="1:8" x14ac:dyDescent="0.2">
      <c r="A6" s="186" t="s">
        <v>126</v>
      </c>
      <c r="B6" s="177"/>
      <c r="C6" s="177"/>
      <c r="D6" s="177"/>
      <c r="E6" s="177"/>
      <c r="F6" s="177"/>
      <c r="G6" s="177"/>
      <c r="H6" s="177"/>
    </row>
    <row r="9" spans="1:8" x14ac:dyDescent="0.2">
      <c r="B9" s="273"/>
      <c r="C9" s="274" t="s">
        <v>4</v>
      </c>
      <c r="D9" s="274" t="s">
        <v>5</v>
      </c>
      <c r="E9" s="274" t="s">
        <v>6</v>
      </c>
      <c r="F9" s="274" t="s">
        <v>7</v>
      </c>
      <c r="G9" s="274"/>
    </row>
    <row r="10" spans="1:8" x14ac:dyDescent="0.2">
      <c r="B10" s="273"/>
      <c r="C10" s="274" t="s">
        <v>8</v>
      </c>
      <c r="D10" s="274" t="s">
        <v>9</v>
      </c>
      <c r="E10" s="274" t="s">
        <v>10</v>
      </c>
      <c r="F10" s="274" t="s">
        <v>11</v>
      </c>
      <c r="G10" s="274" t="s">
        <v>12</v>
      </c>
    </row>
    <row r="11" spans="1:8" x14ac:dyDescent="0.2">
      <c r="B11" s="275" t="s">
        <v>93</v>
      </c>
      <c r="C11" s="273"/>
      <c r="D11" s="273"/>
      <c r="E11" s="273"/>
      <c r="F11" s="273"/>
      <c r="G11" s="273"/>
    </row>
    <row r="12" spans="1:8" x14ac:dyDescent="0.2">
      <c r="B12" s="273"/>
      <c r="C12" s="276">
        <v>0</v>
      </c>
      <c r="D12" s="276">
        <v>0</v>
      </c>
      <c r="E12" s="277">
        <f>C12-D12</f>
        <v>0</v>
      </c>
      <c r="F12" s="276">
        <v>0</v>
      </c>
      <c r="G12" s="277">
        <f>F12-E12</f>
        <v>0</v>
      </c>
      <c r="H12" s="126"/>
    </row>
    <row r="13" spans="1:8" x14ac:dyDescent="0.2">
      <c r="B13" s="273"/>
      <c r="C13" s="276">
        <v>0</v>
      </c>
      <c r="D13" s="276">
        <v>0</v>
      </c>
      <c r="E13" s="277">
        <f>C13-D13</f>
        <v>0</v>
      </c>
      <c r="F13" s="276">
        <v>0</v>
      </c>
      <c r="G13" s="277">
        <f>F13-E13</f>
        <v>0</v>
      </c>
      <c r="H13" s="126"/>
    </row>
    <row r="14" spans="1:8" x14ac:dyDescent="0.2">
      <c r="B14" s="273"/>
      <c r="C14" s="278"/>
      <c r="D14" s="278"/>
      <c r="E14" s="278"/>
      <c r="F14" s="278"/>
      <c r="G14" s="278"/>
      <c r="H14" s="126"/>
    </row>
    <row r="15" spans="1:8" x14ac:dyDescent="0.2">
      <c r="B15" s="275" t="s">
        <v>75</v>
      </c>
      <c r="C15" s="279">
        <f>SUM(C12:C13)</f>
        <v>0</v>
      </c>
      <c r="D15" s="279">
        <f>SUM(D12:D13)</f>
        <v>0</v>
      </c>
      <c r="E15" s="279">
        <f>SUM(E12:E13)</f>
        <v>0</v>
      </c>
      <c r="F15" s="279">
        <f>SUM(F12:F13)</f>
        <v>0</v>
      </c>
      <c r="G15" s="279">
        <f>SUM(G12:G13)</f>
        <v>0</v>
      </c>
      <c r="H15" s="126"/>
    </row>
    <row r="16" spans="1:8" x14ac:dyDescent="0.2">
      <c r="B16" s="273"/>
      <c r="C16" s="277"/>
      <c r="D16" s="277"/>
      <c r="E16" s="277"/>
      <c r="F16" s="277"/>
      <c r="G16" s="277"/>
      <c r="H16" s="126"/>
    </row>
    <row r="17" spans="2:8" x14ac:dyDescent="0.2">
      <c r="B17" s="275" t="s">
        <v>94</v>
      </c>
      <c r="C17" s="277"/>
      <c r="D17" s="277"/>
      <c r="E17" s="277"/>
      <c r="F17" s="277"/>
      <c r="G17" s="277"/>
      <c r="H17" s="126"/>
    </row>
    <row r="18" spans="2:8" x14ac:dyDescent="0.2">
      <c r="B18" s="273"/>
      <c r="C18" s="276">
        <v>0</v>
      </c>
      <c r="D18" s="276">
        <v>0</v>
      </c>
      <c r="E18" s="277">
        <f>C18-D18</f>
        <v>0</v>
      </c>
      <c r="F18" s="276">
        <v>0</v>
      </c>
      <c r="G18" s="277">
        <f>F18-E18</f>
        <v>0</v>
      </c>
      <c r="H18" s="126"/>
    </row>
    <row r="19" spans="2:8" x14ac:dyDescent="0.2">
      <c r="B19" s="273"/>
      <c r="C19" s="276">
        <v>0</v>
      </c>
      <c r="D19" s="276">
        <v>0</v>
      </c>
      <c r="E19" s="277">
        <v>0</v>
      </c>
      <c r="F19" s="276">
        <v>0</v>
      </c>
      <c r="G19" s="277">
        <f>F19-E19</f>
        <v>0</v>
      </c>
      <c r="H19" s="126"/>
    </row>
    <row r="20" spans="2:8" x14ac:dyDescent="0.2">
      <c r="B20" s="273"/>
      <c r="C20" s="278"/>
      <c r="D20" s="278"/>
      <c r="E20" s="278"/>
      <c r="F20" s="278"/>
      <c r="G20" s="278"/>
      <c r="H20" s="126"/>
    </row>
    <row r="21" spans="2:8" x14ac:dyDescent="0.2">
      <c r="B21" s="275" t="s">
        <v>49</v>
      </c>
      <c r="C21" s="279">
        <f>SUM(C18:C19)</f>
        <v>0</v>
      </c>
      <c r="D21" s="279">
        <f>SUM(D18:D19)</f>
        <v>0</v>
      </c>
      <c r="E21" s="279">
        <f>SUM(E18:E19)</f>
        <v>0</v>
      </c>
      <c r="F21" s="279">
        <f>SUM(F18:F19)</f>
        <v>0</v>
      </c>
      <c r="G21" s="279">
        <f>SUM(G18:G19)</f>
        <v>0</v>
      </c>
      <c r="H21" s="126"/>
    </row>
    <row r="22" spans="2:8" x14ac:dyDescent="0.2">
      <c r="B22" s="273"/>
      <c r="C22" s="277"/>
      <c r="D22" s="277"/>
      <c r="E22" s="277"/>
      <c r="F22" s="277"/>
      <c r="G22" s="277"/>
      <c r="H22" s="126"/>
    </row>
    <row r="23" spans="2:8" x14ac:dyDescent="0.2">
      <c r="B23" s="273"/>
      <c r="C23" s="277"/>
      <c r="D23" s="277"/>
      <c r="E23" s="277"/>
      <c r="F23" s="277"/>
      <c r="G23" s="277"/>
      <c r="H23" s="126"/>
    </row>
    <row r="24" spans="2:8" x14ac:dyDescent="0.2">
      <c r="B24" s="275" t="s">
        <v>95</v>
      </c>
      <c r="C24" s="277"/>
      <c r="D24" s="277"/>
      <c r="E24" s="277"/>
      <c r="F24" s="277"/>
      <c r="G24" s="277"/>
      <c r="H24" s="126"/>
    </row>
    <row r="25" spans="2:8" x14ac:dyDescent="0.2">
      <c r="B25" s="273"/>
      <c r="C25" s="276">
        <v>0</v>
      </c>
      <c r="D25" s="276">
        <v>0</v>
      </c>
      <c r="E25" s="277">
        <f>C25-D25</f>
        <v>0</v>
      </c>
      <c r="F25" s="276">
        <v>0</v>
      </c>
      <c r="G25" s="277">
        <f>F25-E25</f>
        <v>0</v>
      </c>
      <c r="H25" s="126"/>
    </row>
    <row r="26" spans="2:8" x14ac:dyDescent="0.2">
      <c r="B26" s="273"/>
      <c r="C26" s="276">
        <v>0</v>
      </c>
      <c r="D26" s="276">
        <v>0</v>
      </c>
      <c r="E26" s="277">
        <f>C26-D26</f>
        <v>0</v>
      </c>
      <c r="F26" s="276">
        <v>0</v>
      </c>
      <c r="G26" s="277">
        <f>F26-E26</f>
        <v>0</v>
      </c>
      <c r="H26" s="126"/>
    </row>
    <row r="27" spans="2:8" x14ac:dyDescent="0.2">
      <c r="B27" s="273"/>
      <c r="C27" s="278"/>
      <c r="D27" s="278"/>
      <c r="E27" s="278"/>
      <c r="F27" s="278"/>
      <c r="G27" s="278"/>
      <c r="H27" s="126"/>
    </row>
    <row r="28" spans="2:8" x14ac:dyDescent="0.2">
      <c r="B28" s="275" t="s">
        <v>50</v>
      </c>
      <c r="C28" s="279">
        <f>SUM(C25:C26)</f>
        <v>0</v>
      </c>
      <c r="D28" s="279">
        <f>SUM(D25:D26)</f>
        <v>0</v>
      </c>
      <c r="E28" s="279">
        <f>SUM(E25:E26)</f>
        <v>0</v>
      </c>
      <c r="F28" s="279">
        <f>SUM(F25:F26)</f>
        <v>0</v>
      </c>
      <c r="G28" s="279">
        <f>SUM(G25:G26)</f>
        <v>0</v>
      </c>
      <c r="H28" s="126"/>
    </row>
    <row r="29" spans="2:8" x14ac:dyDescent="0.2">
      <c r="B29" s="273"/>
      <c r="C29" s="277"/>
      <c r="D29" s="277"/>
      <c r="E29" s="277"/>
      <c r="F29" s="277"/>
      <c r="G29" s="277"/>
      <c r="H29" s="126"/>
    </row>
    <row r="30" spans="2:8" x14ac:dyDescent="0.2">
      <c r="B30" s="273"/>
      <c r="C30" s="277"/>
      <c r="D30" s="277"/>
      <c r="E30" s="277"/>
      <c r="F30" s="277"/>
      <c r="G30" s="277"/>
      <c r="H30" s="126"/>
    </row>
    <row r="31" spans="2:8" x14ac:dyDescent="0.2">
      <c r="B31" s="275" t="s">
        <v>96</v>
      </c>
      <c r="C31" s="277"/>
      <c r="D31" s="277"/>
      <c r="E31" s="277"/>
      <c r="F31" s="277"/>
      <c r="G31" s="277"/>
      <c r="H31" s="126"/>
    </row>
    <row r="32" spans="2:8" x14ac:dyDescent="0.2">
      <c r="B32" s="273"/>
      <c r="C32" s="276">
        <v>0</v>
      </c>
      <c r="D32" s="276">
        <v>0</v>
      </c>
      <c r="E32" s="277">
        <f>C32-D32</f>
        <v>0</v>
      </c>
      <c r="F32" s="276">
        <v>0</v>
      </c>
      <c r="G32" s="277">
        <f>F32-E32</f>
        <v>0</v>
      </c>
      <c r="H32" s="126"/>
    </row>
    <row r="33" spans="2:8" x14ac:dyDescent="0.2">
      <c r="B33" s="273"/>
      <c r="C33" s="276">
        <v>0</v>
      </c>
      <c r="D33" s="276">
        <v>0</v>
      </c>
      <c r="E33" s="277">
        <f>C33-D33</f>
        <v>0</v>
      </c>
      <c r="F33" s="276">
        <v>0</v>
      </c>
      <c r="G33" s="277">
        <f>F33-E33</f>
        <v>0</v>
      </c>
      <c r="H33" s="126"/>
    </row>
    <row r="34" spans="2:8" x14ac:dyDescent="0.2">
      <c r="B34" s="273"/>
      <c r="C34" s="278"/>
      <c r="D34" s="278"/>
      <c r="E34" s="278"/>
      <c r="F34" s="278"/>
      <c r="G34" s="278"/>
      <c r="H34" s="126"/>
    </row>
    <row r="35" spans="2:8" x14ac:dyDescent="0.2">
      <c r="B35" s="275" t="s">
        <v>51</v>
      </c>
      <c r="C35" s="279">
        <f>SUM(C32:C33)</f>
        <v>0</v>
      </c>
      <c r="D35" s="279">
        <f>SUM(D32:D33)</f>
        <v>0</v>
      </c>
      <c r="E35" s="279">
        <f>SUM(E32:E33)</f>
        <v>0</v>
      </c>
      <c r="F35" s="279">
        <f>SUM(F32:F33)</f>
        <v>0</v>
      </c>
      <c r="G35" s="279">
        <f>SUM(G32:G33)</f>
        <v>0</v>
      </c>
      <c r="H35" s="126"/>
    </row>
    <row r="38" spans="2:8" x14ac:dyDescent="0.2">
      <c r="B38" s="275"/>
    </row>
    <row r="49" spans="1:8" x14ac:dyDescent="0.2">
      <c r="A49" s="44" t="s">
        <v>373</v>
      </c>
      <c r="B49" s="44"/>
      <c r="C49" s="44"/>
      <c r="D49" s="44"/>
      <c r="E49" s="44"/>
      <c r="F49" s="44"/>
      <c r="G49" s="44"/>
      <c r="H49" s="44"/>
    </row>
    <row r="50" spans="1:8" x14ac:dyDescent="0.2">
      <c r="A50" s="44"/>
      <c r="B50" s="44"/>
      <c r="C50" s="44"/>
      <c r="D50" s="44"/>
      <c r="E50" s="44"/>
      <c r="F50" s="44"/>
      <c r="G50" s="44"/>
      <c r="H50" s="44"/>
    </row>
    <row r="51" spans="1:8" x14ac:dyDescent="0.2">
      <c r="A51" s="44"/>
      <c r="B51" s="44"/>
      <c r="C51" s="44"/>
      <c r="D51" s="44"/>
      <c r="E51" s="44"/>
      <c r="F51" s="44"/>
      <c r="G51" s="44"/>
      <c r="H51" s="44"/>
    </row>
  </sheetData>
  <mergeCells count="2">
    <mergeCell ref="A3:B3"/>
    <mergeCell ref="A49:H51"/>
  </mergeCells>
  <phoneticPr fontId="7" type="noConversion"/>
  <pageMargins left="0.75" right="0.75" top="1" bottom="1" header="0.5" footer="0.5"/>
  <pageSetup scale="72" orientation="portrait"/>
  <headerFooter alignWithMargins="0">
    <oddFooter>&amp;L&amp;D, &amp;T, &amp;F</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Cash Reconciliation</vt:lpstr>
      <vt:lpstr>Tax Revenues - Modified Accrual</vt:lpstr>
      <vt:lpstr>Current Taxes Calculation</vt:lpstr>
      <vt:lpstr>Delinq Taxes Rec</vt:lpstr>
      <vt:lpstr>Balance Sheet Adjustments</vt:lpstr>
      <vt:lpstr>Due from other Govts</vt:lpstr>
      <vt:lpstr>Property General</vt:lpstr>
      <vt:lpstr>Prop Additions General</vt:lpstr>
      <vt:lpstr>Prop Retirement General</vt:lpstr>
      <vt:lpstr>Prop Sum - Food Service</vt:lpstr>
      <vt:lpstr>Prop Additions Food</vt:lpstr>
      <vt:lpstr>Prop Retirement Food</vt:lpstr>
      <vt:lpstr>Long-term Debt</vt:lpstr>
      <vt:lpstr>5 yr Maturities </vt:lpstr>
      <vt:lpstr>Proprietary Rev</vt:lpstr>
      <vt:lpstr>'Prop Additions Food'!Print_Area</vt:lpstr>
      <vt:lpstr>'Prop Additions General'!Print_Area</vt:lpstr>
      <vt:lpstr>'Prop Retirement Food'!Print_Area</vt:lpstr>
      <vt:lpstr>'Prop Retirement General'!Print_Area</vt:lpstr>
      <vt:lpstr>'Prop Sum - Food Service'!Print_Area</vt:lpstr>
      <vt:lpstr>'Property General'!Print_Area</vt:lpstr>
    </vt:vector>
  </TitlesOfParts>
  <Company>Casey Peterson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Jessica Miller</cp:lastModifiedBy>
  <cp:lastPrinted>2005-03-24T23:56:35Z</cp:lastPrinted>
  <dcterms:created xsi:type="dcterms:W3CDTF">2004-06-04T14:33:55Z</dcterms:created>
  <dcterms:modified xsi:type="dcterms:W3CDTF">2021-04-23T18:30:35Z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tabName">
    <vt:lpwstr>Correspondence</vt:lpwstr>
  </property>
  <property fmtid="{D5CDD505-2E9C-101B-9397-08002B2CF9AE}" pid="4" name="tabIndex">
    <vt:lpwstr>IV-B</vt:lpwstr>
  </property>
  <property fmtid="{D5CDD505-2E9C-101B-9397-08002B2CF9AE}" pid="5" name="workpaperIndex">
    <vt:lpwstr/>
  </property>
</Properties>
</file>